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470" windowHeight="3015"/>
  </bookViews>
  <sheets>
    <sheet name="приложение к Отчету за 2021" sheetId="1" r:id="rId1"/>
  </sheets>
  <definedNames>
    <definedName name="_xlnm.Print_Titles" localSheetId="0">'приложение к Отчету за 2021'!$9:$10</definedName>
    <definedName name="_xlnm.Print_Area" localSheetId="0">'приложение к Отчету за 2021'!$A$1:$K$30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0" i="1"/>
  <c r="D25" i="1" l="1"/>
  <c r="E25" i="1"/>
  <c r="F25" i="1"/>
  <c r="G25" i="1"/>
  <c r="H25" i="1"/>
  <c r="I25" i="1"/>
  <c r="J25" i="1"/>
  <c r="C25" i="1"/>
  <c r="J13" i="1" l="1"/>
  <c r="I13" i="1"/>
  <c r="H13" i="1"/>
  <c r="G13" i="1"/>
  <c r="F13" i="1"/>
  <c r="E13" i="1"/>
  <c r="D13" i="1"/>
  <c r="C13" i="1"/>
  <c r="E15" i="1" l="1"/>
  <c r="E21" i="1"/>
  <c r="K26" i="1"/>
  <c r="K25" i="1" s="1"/>
  <c r="C21" i="1"/>
  <c r="K24" i="1"/>
  <c r="K22" i="1"/>
  <c r="C15" i="1" l="1"/>
  <c r="K14" i="1" l="1"/>
  <c r="K13" i="1" s="1"/>
  <c r="K29" i="1"/>
  <c r="H28" i="1"/>
  <c r="K23" i="1"/>
  <c r="H21" i="1"/>
  <c r="I21" i="1"/>
  <c r="H15" i="1"/>
  <c r="D21" i="1"/>
  <c r="F21" i="1"/>
  <c r="G21" i="1"/>
  <c r="J21" i="1"/>
  <c r="H30" i="1" l="1"/>
  <c r="K21" i="1"/>
  <c r="I28" i="1" l="1"/>
  <c r="G28" i="1"/>
  <c r="F28" i="1"/>
  <c r="E28" i="1"/>
  <c r="E30" i="1" s="1"/>
  <c r="D28" i="1"/>
  <c r="C11" i="1"/>
  <c r="K20" i="1"/>
  <c r="K19" i="1"/>
  <c r="K18" i="1"/>
  <c r="K17" i="1"/>
  <c r="K16" i="1"/>
  <c r="J15" i="1"/>
  <c r="I15" i="1"/>
  <c r="G15" i="1"/>
  <c r="F15" i="1"/>
  <c r="D15" i="1"/>
  <c r="J11" i="1"/>
  <c r="I11" i="1"/>
  <c r="G11" i="1"/>
  <c r="D11" i="1"/>
  <c r="I30" i="1" l="1"/>
  <c r="D30" i="1"/>
  <c r="F30" i="1"/>
  <c r="G30" i="1"/>
  <c r="C28" i="1"/>
  <c r="J28" i="1"/>
  <c r="J30" i="1" s="1"/>
  <c r="K15" i="1"/>
  <c r="K11" i="1"/>
  <c r="K28" i="1" l="1"/>
  <c r="K30" i="1" s="1"/>
</calcChain>
</file>

<file path=xl/comments1.xml><?xml version="1.0" encoding="utf-8"?>
<comments xmlns="http://schemas.openxmlformats.org/spreadsheetml/2006/main">
  <authors>
    <author>ПК-1</author>
  </authors>
  <commentList>
    <comment ref="G24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2</t>
        </r>
      </text>
    </commen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</t>
        </r>
      </text>
    </comment>
    <comment ref="F26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197</t>
        </r>
      </text>
    </comment>
    <comment ref="C29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включая б/ст-ть по Реестру имущ + объем поступления администрируемых доходов от использ МЖФ</t>
        </r>
      </text>
    </comment>
    <comment ref="E29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27</t>
        </r>
      </text>
    </comment>
    <comment ref="G29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3
</t>
        </r>
      </text>
    </comment>
    <comment ref="H29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197</t>
        </r>
      </text>
    </comment>
  </commentList>
</comments>
</file>

<file path=xl/sharedStrings.xml><?xml version="1.0" encoding="utf-8"?>
<sst xmlns="http://schemas.openxmlformats.org/spreadsheetml/2006/main" count="54" uniqueCount="54">
  <si>
    <t>Приложение № 4</t>
  </si>
  <si>
    <t>СВОДНАЯ ТАБЛИЦА НАРУШЕНИЙ</t>
  </si>
  <si>
    <t>тыс.руб.</t>
  </si>
  <si>
    <t>№ п/п</t>
  </si>
  <si>
    <t>Наименование контрольного мероприятия</t>
  </si>
  <si>
    <t>Нарушения при формировании и исполнении бюджетов</t>
  </si>
  <si>
    <t>Нарушения ведения бухгалтерского учета, составления и представления бухгалтерской (финансовой) отчетности</t>
  </si>
  <si>
    <t>Неэффективное использование бюджетных средств и муниципальной собственности</t>
  </si>
  <si>
    <t>Нарушения при осуществлении муниципальных закупок</t>
  </si>
  <si>
    <t>Прочие нарушения и недостатки (несоблюдение норм и требований действующего законодательства РФ и муниципальных правовых актов)</t>
  </si>
  <si>
    <t xml:space="preserve">Всего нарушений </t>
  </si>
  <si>
    <t>Текущие проверки в соответствии с планом работы КСП</t>
  </si>
  <si>
    <t xml:space="preserve"> Таймырского Долгано-Ненецкого муниципального района</t>
  </si>
  <si>
    <t>2.1.</t>
  </si>
  <si>
    <t>2.2.</t>
  </si>
  <si>
    <t>Приложение № 1</t>
  </si>
  <si>
    <t>по внешней проверке бюджетной отчетности ГАБС бюджета, в том числе:</t>
  </si>
  <si>
    <t>3.</t>
  </si>
  <si>
    <t>3.1.</t>
  </si>
  <si>
    <t>2.3.</t>
  </si>
  <si>
    <t>2.4.</t>
  </si>
  <si>
    <t>2.5.</t>
  </si>
  <si>
    <t>Нарушения в сфере управления и распоряжения муниципальной собственностью</t>
  </si>
  <si>
    <t>3.2.</t>
  </si>
  <si>
    <t>3.3.</t>
  </si>
  <si>
    <t>4.1.</t>
  </si>
  <si>
    <t>5.1.</t>
  </si>
  <si>
    <t>1.</t>
  </si>
  <si>
    <t>2.</t>
  </si>
  <si>
    <t>4.</t>
  </si>
  <si>
    <t>5.</t>
  </si>
  <si>
    <t xml:space="preserve"> муниципального образования «Сельское поселение Хатанга»</t>
  </si>
  <si>
    <t xml:space="preserve"> муниципального образования «Городское поселение Диксон»</t>
  </si>
  <si>
    <t xml:space="preserve"> муниципального образования «Сельское поселение Караул»</t>
  </si>
  <si>
    <t>ВСЕГО средств:</t>
  </si>
  <si>
    <t xml:space="preserve"> муниципального образования г. Дудинка</t>
  </si>
  <si>
    <t>Устновлено нарушений, в том числе:</t>
  </si>
  <si>
    <t>Охвачено (исследовано) мероприятиями средств бюджета</t>
  </si>
  <si>
    <t>контрольные тематические мероприятия, в том числе:</t>
  </si>
  <si>
    <t>экспертиза проекта районного бюджета:</t>
  </si>
  <si>
    <t>1.1.</t>
  </si>
  <si>
    <t>экспертно-аналитические тематические мероприятия, в том числе:</t>
  </si>
  <si>
    <t>II. В рамках взаимодействия с надзорными и контрольными органами в финансово-бюджетной сфере в отношении организаций и учреждений, расположенных на территории муниципального района</t>
  </si>
  <si>
    <t>Нецелевое использование средств районного бюджета</t>
  </si>
  <si>
    <t>ПО РЕЗУЛЬТАТАМ ПРОВЕДЕННЫХ КОНТРОЛЬНО-СЧЕТНОЙ ПАЛАТОЙ МЕРОПРИЯТИЙ В 2022 ГОДУ</t>
  </si>
  <si>
    <t>Экспертиза проекта решения Таймырского Долгано-Ненецкого районного Совета депутатов «О районном бюджете на 2023 год и плановый период 2024-2025 годов», проверка и анализ обоснованности его показателей (планируемые расходы), включающие  осуществление предварительного контроля формирования проекта районного бюджета</t>
  </si>
  <si>
    <t>I. Согласно Плану работы на 2022 год контрольные и экспертно-аналитические мероприятия</t>
  </si>
  <si>
    <t>Анализ результативности принимаемых мер, в части обеспечения населения муниципального района основными продуктами питания и товарами первой необходимости в 2021 - 2022 годах</t>
  </si>
  <si>
    <t>Проверка законности и эффективности использования средств районного бюджета, направленных в 2021 году в форме межбюджетных трансфертов в бюджет сельского поселения Караул на организацию библиотечного обслуживания населения, комплектование и обеспечение сохранности библиотечных фондов</t>
  </si>
  <si>
    <t>Проверка законности и эффективности использования средств районного бюджета, направленных в 2021 году в форме межбюджетных трансфертов в бюджет сельского поселения Хатанга на организацию библиотечного обслуживания населения, комплектование и обеспечение сохранности библиотечных фондов</t>
  </si>
  <si>
    <t>Проверка законности и эффективности использования средств районного бюджета, направленных в 2021 году в форме межбюджетных трансфертов в бюджет городского поселения Диксон на организацию предоставления дополнительного образования детям</t>
  </si>
  <si>
    <t>по обращению Отдела МВД России по Таймырскому Долгано-Ненецкому району:</t>
  </si>
  <si>
    <t>Расчет объемов и стоимости материальных запасов для определения ущерба, нанесенного учреждению образования</t>
  </si>
  <si>
    <t>к Отчету от 30.01.2023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</si>
</sst>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 shrinkToFit="1"/>
    </xf>
    <xf numFmtId="4" fontId="4" fillId="0" borderId="0" xfId="0" applyNumberFormat="1" applyFont="1" applyFill="1" applyBorder="1" applyAlignment="1">
      <alignment horizontal="left" vertical="center" wrapText="1" shrinkToFi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1" xfId="0" applyNumberFormat="1" applyFont="1" applyFill="1" applyBorder="1" applyAlignment="1">
      <alignment horizontal="left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/>
    <xf numFmtId="0" fontId="13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9" fontId="4" fillId="0" borderId="0" xfId="4" applyFont="1" applyFill="1" applyAlignment="1">
      <alignment vertical="center"/>
    </xf>
    <xf numFmtId="10" fontId="0" fillId="0" borderId="0" xfId="4" applyNumberFormat="1" applyFont="1" applyFill="1"/>
    <xf numFmtId="10" fontId="4" fillId="0" borderId="0" xfId="4" applyNumberFormat="1" applyFont="1" applyFill="1" applyAlignment="1">
      <alignment vertical="center"/>
    </xf>
    <xf numFmtId="4" fontId="12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" fontId="3" fillId="0" borderId="1" xfId="6" applyNumberFormat="1" applyFont="1" applyFill="1" applyBorder="1" applyAlignment="1">
      <alignment horizontal="center" vertical="center" wrapText="1"/>
    </xf>
    <xf numFmtId="4" fontId="12" fillId="0" borderId="6" xfId="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9" fillId="0" borderId="1" xfId="6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0" fontId="1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4" fontId="9" fillId="4" borderId="2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7" xfId="3"/>
    <cellStyle name="Процентный 2" xfId="4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colors>
    <mruColors>
      <color rgb="FFCCFFFF"/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showWhiteSpace="0" view="pageBreakPreview" topLeftCell="B1" zoomScale="80" zoomScaleNormal="65" zoomScaleSheetLayoutView="80" zoomScalePageLayoutView="90" workbookViewId="0">
      <selection activeCell="B24" sqref="B24"/>
    </sheetView>
  </sheetViews>
  <sheetFormatPr defaultColWidth="9.140625" defaultRowHeight="12.75" x14ac:dyDescent="0.2"/>
  <cols>
    <col min="1" max="1" width="4.5703125" style="1" customWidth="1"/>
    <col min="2" max="2" width="124.28515625" style="2" customWidth="1"/>
    <col min="3" max="3" width="20.28515625" style="3" customWidth="1"/>
    <col min="4" max="4" width="14.85546875" style="3" customWidth="1"/>
    <col min="5" max="5" width="16.28515625" style="3" customWidth="1"/>
    <col min="6" max="6" width="18.42578125" style="3" customWidth="1"/>
    <col min="7" max="8" width="15.42578125" style="3" customWidth="1"/>
    <col min="9" max="9" width="16.140625" style="3" customWidth="1"/>
    <col min="10" max="10" width="20.28515625" style="3" customWidth="1"/>
    <col min="11" max="11" width="15.5703125" style="3" customWidth="1"/>
    <col min="12" max="16" width="9.140625" style="2"/>
    <col min="17" max="17" width="13.28515625" style="2" customWidth="1"/>
    <col min="18" max="24" width="9.140625" style="2"/>
    <col min="25" max="25" width="11.85546875" style="2" customWidth="1"/>
    <col min="26" max="26" width="11" style="2" customWidth="1"/>
    <col min="27" max="27" width="11.5703125" style="2" customWidth="1"/>
    <col min="28" max="28" width="9.140625" style="2"/>
    <col min="29" max="29" width="10.5703125" style="2" customWidth="1"/>
    <col min="30" max="16384" width="9.140625" style="2"/>
  </cols>
  <sheetData>
    <row r="1" spans="1:22" ht="15" customHeight="1" x14ac:dyDescent="0.2">
      <c r="I1" s="57" t="s">
        <v>15</v>
      </c>
      <c r="J1" s="57"/>
      <c r="K1" s="57" t="s">
        <v>0</v>
      </c>
    </row>
    <row r="2" spans="1:22" ht="15.75" customHeight="1" x14ac:dyDescent="0.2">
      <c r="I2" s="57" t="s">
        <v>53</v>
      </c>
      <c r="J2" s="57"/>
      <c r="K2" s="57"/>
    </row>
    <row r="3" spans="1:22" x14ac:dyDescent="0.2">
      <c r="J3" s="4"/>
      <c r="K3" s="5"/>
    </row>
    <row r="4" spans="1:22" ht="14.25" x14ac:dyDescent="0.2">
      <c r="B4" s="58" t="s">
        <v>1</v>
      </c>
      <c r="C4" s="58"/>
      <c r="D4" s="58"/>
      <c r="E4" s="58"/>
      <c r="F4" s="58"/>
      <c r="G4" s="58"/>
      <c r="H4" s="58"/>
      <c r="I4" s="58"/>
      <c r="J4" s="58"/>
      <c r="K4" s="58"/>
    </row>
    <row r="5" spans="1:22" ht="15" customHeight="1" x14ac:dyDescent="0.2">
      <c r="B5" s="59" t="s">
        <v>44</v>
      </c>
      <c r="C5" s="59"/>
      <c r="D5" s="59"/>
      <c r="E5" s="59"/>
      <c r="F5" s="59"/>
      <c r="G5" s="59"/>
      <c r="H5" s="59"/>
      <c r="I5" s="59"/>
      <c r="J5" s="59"/>
      <c r="K5" s="59"/>
    </row>
    <row r="7" spans="1:22" x14ac:dyDescent="0.2">
      <c r="K7" s="37" t="s">
        <v>2</v>
      </c>
    </row>
    <row r="8" spans="1:22" s="22" customFormat="1" ht="15" x14ac:dyDescent="0.2">
      <c r="A8" s="63" t="s">
        <v>3</v>
      </c>
      <c r="B8" s="63" t="s">
        <v>4</v>
      </c>
      <c r="C8" s="63" t="s">
        <v>37</v>
      </c>
      <c r="D8" s="64" t="s">
        <v>36</v>
      </c>
      <c r="E8" s="64"/>
      <c r="F8" s="64"/>
      <c r="G8" s="64"/>
      <c r="H8" s="64"/>
      <c r="I8" s="64"/>
      <c r="J8" s="64"/>
      <c r="K8" s="64"/>
    </row>
    <row r="9" spans="1:22" s="7" customFormat="1" ht="132.75" customHeight="1" x14ac:dyDescent="0.2">
      <c r="A9" s="63"/>
      <c r="B9" s="63"/>
      <c r="C9" s="63"/>
      <c r="D9" s="6" t="s">
        <v>43</v>
      </c>
      <c r="E9" s="6" t="s">
        <v>5</v>
      </c>
      <c r="F9" s="6" t="s">
        <v>6</v>
      </c>
      <c r="G9" s="38" t="s">
        <v>7</v>
      </c>
      <c r="H9" s="38" t="s">
        <v>22</v>
      </c>
      <c r="I9" s="38" t="s">
        <v>8</v>
      </c>
      <c r="J9" s="38" t="s">
        <v>9</v>
      </c>
      <c r="K9" s="39" t="s">
        <v>10</v>
      </c>
    </row>
    <row r="10" spans="1:22" s="11" customFormat="1" x14ac:dyDescent="0.2">
      <c r="A10" s="8">
        <v>1</v>
      </c>
      <c r="B10" s="9">
        <v>2</v>
      </c>
      <c r="C10" s="8">
        <v>3</v>
      </c>
      <c r="D10" s="9">
        <v>4</v>
      </c>
      <c r="E10" s="9">
        <v>5</v>
      </c>
      <c r="F10" s="9">
        <v>6</v>
      </c>
      <c r="G10" s="8">
        <v>7</v>
      </c>
      <c r="H10" s="9">
        <v>8</v>
      </c>
      <c r="I10" s="8">
        <v>9</v>
      </c>
      <c r="J10" s="9">
        <v>10</v>
      </c>
      <c r="K10" s="8">
        <v>11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15" customFormat="1" ht="15.75" hidden="1" x14ac:dyDescent="0.2">
      <c r="A11" s="12"/>
      <c r="B11" s="13" t="s">
        <v>11</v>
      </c>
      <c r="C11" s="14">
        <f>SUM(C24:C24)</f>
        <v>5753.36</v>
      </c>
      <c r="D11" s="14">
        <f>SUM(D24:D24)</f>
        <v>0</v>
      </c>
      <c r="E11" s="14"/>
      <c r="F11" s="14"/>
      <c r="G11" s="14">
        <f>SUM(G24:G24)</f>
        <v>0</v>
      </c>
      <c r="H11" s="14"/>
      <c r="I11" s="14">
        <f>SUM(I24:I24)</f>
        <v>0</v>
      </c>
      <c r="J11" s="14">
        <f>SUM(J24:J24)</f>
        <v>695.98</v>
      </c>
      <c r="K11" s="14">
        <f>SUM(K24:K24)</f>
        <v>695.98</v>
      </c>
    </row>
    <row r="12" spans="1:22" s="15" customFormat="1" ht="15.75" customHeight="1" x14ac:dyDescent="0.2">
      <c r="A12" s="60" t="s">
        <v>46</v>
      </c>
      <c r="B12" s="61"/>
      <c r="C12" s="61"/>
      <c r="D12" s="61"/>
      <c r="E12" s="61"/>
      <c r="F12" s="61"/>
      <c r="G12" s="61"/>
      <c r="H12" s="61"/>
      <c r="I12" s="61"/>
      <c r="J12" s="61"/>
      <c r="K12" s="62"/>
    </row>
    <row r="13" spans="1:22" s="15" customFormat="1" ht="15.75" customHeight="1" x14ac:dyDescent="0.2">
      <c r="A13" s="46" t="s">
        <v>27</v>
      </c>
      <c r="B13" s="47" t="s">
        <v>39</v>
      </c>
      <c r="C13" s="48">
        <f>C14</f>
        <v>10431933.550000001</v>
      </c>
      <c r="D13" s="48">
        <f>D14</f>
        <v>0</v>
      </c>
      <c r="E13" s="48">
        <f t="shared" ref="E13:K13" si="0">E14</f>
        <v>379104.03</v>
      </c>
      <c r="F13" s="48">
        <f t="shared" si="0"/>
        <v>0</v>
      </c>
      <c r="G13" s="48">
        <f t="shared" si="0"/>
        <v>0</v>
      </c>
      <c r="H13" s="48">
        <f t="shared" si="0"/>
        <v>0</v>
      </c>
      <c r="I13" s="48">
        <f t="shared" si="0"/>
        <v>0</v>
      </c>
      <c r="J13" s="48">
        <f t="shared" si="0"/>
        <v>0</v>
      </c>
      <c r="K13" s="48">
        <f t="shared" si="0"/>
        <v>379104.03</v>
      </c>
    </row>
    <row r="14" spans="1:22" s="15" customFormat="1" ht="56.45" customHeight="1" x14ac:dyDescent="0.2">
      <c r="A14" s="24" t="s">
        <v>40</v>
      </c>
      <c r="B14" s="34" t="s">
        <v>45</v>
      </c>
      <c r="C14" s="35">
        <v>10431933.550000001</v>
      </c>
      <c r="D14" s="25">
        <v>0</v>
      </c>
      <c r="E14" s="25">
        <v>379104.03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7">
        <f>SUM(D14:J14)</f>
        <v>379104.03</v>
      </c>
    </row>
    <row r="15" spans="1:22" s="15" customFormat="1" ht="15.75" x14ac:dyDescent="0.2">
      <c r="A15" s="40" t="s">
        <v>28</v>
      </c>
      <c r="B15" s="47" t="s">
        <v>16</v>
      </c>
      <c r="C15" s="42">
        <f>SUM(C16:C20)</f>
        <v>11465106.779999999</v>
      </c>
      <c r="D15" s="42">
        <f t="shared" ref="D15:K15" si="1">SUM(D16:D20)</f>
        <v>0</v>
      </c>
      <c r="E15" s="42">
        <f>SUM(E16:E20)</f>
        <v>0</v>
      </c>
      <c r="F15" s="42">
        <f t="shared" si="1"/>
        <v>0</v>
      </c>
      <c r="G15" s="42">
        <f t="shared" si="1"/>
        <v>0</v>
      </c>
      <c r="H15" s="42">
        <f t="shared" ref="H15" si="2">SUM(H16:H20)</f>
        <v>0</v>
      </c>
      <c r="I15" s="42">
        <f t="shared" si="1"/>
        <v>0</v>
      </c>
      <c r="J15" s="42">
        <f t="shared" si="1"/>
        <v>0</v>
      </c>
      <c r="K15" s="42">
        <f t="shared" si="1"/>
        <v>0</v>
      </c>
    </row>
    <row r="16" spans="1:22" s="7" customFormat="1" ht="15.75" x14ac:dyDescent="0.2">
      <c r="A16" s="36" t="s">
        <v>13</v>
      </c>
      <c r="B16" s="16" t="s">
        <v>12</v>
      </c>
      <c r="C16" s="25">
        <v>9367783.0600000005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f>SUM(D16:J16)</f>
        <v>0</v>
      </c>
    </row>
    <row r="17" spans="1:13" s="7" customFormat="1" ht="15.75" x14ac:dyDescent="0.2">
      <c r="A17" s="24" t="s">
        <v>14</v>
      </c>
      <c r="B17" s="16" t="s">
        <v>35</v>
      </c>
      <c r="C17" s="25">
        <v>1069654.21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f>SUM(D17:J17)</f>
        <v>0</v>
      </c>
    </row>
    <row r="18" spans="1:13" s="7" customFormat="1" ht="15.75" x14ac:dyDescent="0.2">
      <c r="A18" s="24" t="s">
        <v>19</v>
      </c>
      <c r="B18" s="16" t="s">
        <v>31</v>
      </c>
      <c r="C18" s="25">
        <v>470396.52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f>SUM(D18:J18)</f>
        <v>0</v>
      </c>
    </row>
    <row r="19" spans="1:13" s="7" customFormat="1" ht="15.75" x14ac:dyDescent="0.2">
      <c r="A19" s="24" t="s">
        <v>20</v>
      </c>
      <c r="B19" s="16" t="s">
        <v>32</v>
      </c>
      <c r="C19" s="25">
        <v>229660.34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f>SUM(D19:J19)</f>
        <v>0</v>
      </c>
    </row>
    <row r="20" spans="1:13" s="7" customFormat="1" ht="15.75" x14ac:dyDescent="0.2">
      <c r="A20" s="24" t="s">
        <v>21</v>
      </c>
      <c r="B20" s="16" t="s">
        <v>33</v>
      </c>
      <c r="C20" s="25">
        <v>327612.65000000002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f>SUM(D20:J20)</f>
        <v>0</v>
      </c>
    </row>
    <row r="21" spans="1:13" s="15" customFormat="1" ht="15.75" x14ac:dyDescent="0.2">
      <c r="A21" s="40" t="s">
        <v>17</v>
      </c>
      <c r="B21" s="41" t="s">
        <v>38</v>
      </c>
      <c r="C21" s="42">
        <f t="shared" ref="C21:K21" si="3">SUM(C22:C24)</f>
        <v>43233.96</v>
      </c>
      <c r="D21" s="42">
        <f t="shared" si="3"/>
        <v>0</v>
      </c>
      <c r="E21" s="42">
        <f t="shared" si="3"/>
        <v>586.05999999999995</v>
      </c>
      <c r="F21" s="42">
        <f t="shared" si="3"/>
        <v>53.85</v>
      </c>
      <c r="G21" s="42">
        <f t="shared" si="3"/>
        <v>3</v>
      </c>
      <c r="H21" s="42">
        <f t="shared" si="3"/>
        <v>0</v>
      </c>
      <c r="I21" s="42">
        <f t="shared" si="3"/>
        <v>962.9</v>
      </c>
      <c r="J21" s="42">
        <f t="shared" si="3"/>
        <v>1303.8499999999999</v>
      </c>
      <c r="K21" s="42">
        <f t="shared" si="3"/>
        <v>2909.66</v>
      </c>
    </row>
    <row r="22" spans="1:13" s="26" customFormat="1" ht="46.9" customHeight="1" x14ac:dyDescent="0.2">
      <c r="A22" s="24" t="s">
        <v>18</v>
      </c>
      <c r="B22" s="23" t="s">
        <v>48</v>
      </c>
      <c r="C22" s="25">
        <v>17587.73</v>
      </c>
      <c r="D22" s="17">
        <v>0</v>
      </c>
      <c r="E22" s="17">
        <v>0</v>
      </c>
      <c r="F22" s="25">
        <v>53.85</v>
      </c>
      <c r="G22" s="25">
        <v>3</v>
      </c>
      <c r="H22" s="25">
        <v>0</v>
      </c>
      <c r="I22" s="25">
        <v>962.9</v>
      </c>
      <c r="J22" s="33">
        <v>607.87</v>
      </c>
      <c r="K22" s="17">
        <f>SUM(D22:J22)</f>
        <v>1627.62</v>
      </c>
      <c r="M22" s="28"/>
    </row>
    <row r="23" spans="1:13" s="26" customFormat="1" ht="41.45" customHeight="1" x14ac:dyDescent="0.2">
      <c r="A23" s="24" t="s">
        <v>23</v>
      </c>
      <c r="B23" s="23" t="s">
        <v>49</v>
      </c>
      <c r="C23" s="25">
        <v>19892.87</v>
      </c>
      <c r="D23" s="17">
        <v>0</v>
      </c>
      <c r="E23" s="17">
        <v>586.05999999999995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17">
        <f t="shared" ref="K23:K24" si="4">SUM(D23:J23)</f>
        <v>586.05999999999995</v>
      </c>
      <c r="M23" s="28"/>
    </row>
    <row r="24" spans="1:13" s="22" customFormat="1" ht="35.450000000000003" customHeight="1" x14ac:dyDescent="0.2">
      <c r="A24" s="24" t="s">
        <v>24</v>
      </c>
      <c r="B24" s="23" t="s">
        <v>50</v>
      </c>
      <c r="C24" s="25">
        <v>5753.36</v>
      </c>
      <c r="D24" s="18">
        <v>0</v>
      </c>
      <c r="E24" s="18">
        <v>0</v>
      </c>
      <c r="F24" s="18">
        <v>0</v>
      </c>
      <c r="G24" s="25">
        <v>0</v>
      </c>
      <c r="H24" s="25">
        <v>0</v>
      </c>
      <c r="I24" s="25">
        <v>0</v>
      </c>
      <c r="J24" s="25">
        <v>695.98</v>
      </c>
      <c r="K24" s="17">
        <f t="shared" si="4"/>
        <v>695.98</v>
      </c>
      <c r="M24" s="29"/>
    </row>
    <row r="25" spans="1:13" s="15" customFormat="1" ht="15.75" x14ac:dyDescent="0.2">
      <c r="A25" s="40" t="s">
        <v>29</v>
      </c>
      <c r="B25" s="41" t="s">
        <v>41</v>
      </c>
      <c r="C25" s="49">
        <f>C26</f>
        <v>117941.8</v>
      </c>
      <c r="D25" s="49">
        <f t="shared" ref="D25:K25" si="5">D26</f>
        <v>0</v>
      </c>
      <c r="E25" s="49">
        <f t="shared" si="5"/>
        <v>0</v>
      </c>
      <c r="F25" s="49">
        <f t="shared" si="5"/>
        <v>0</v>
      </c>
      <c r="G25" s="49">
        <f t="shared" si="5"/>
        <v>0</v>
      </c>
      <c r="H25" s="49">
        <f t="shared" si="5"/>
        <v>0</v>
      </c>
      <c r="I25" s="49">
        <f t="shared" si="5"/>
        <v>0</v>
      </c>
      <c r="J25" s="49">
        <f t="shared" si="5"/>
        <v>0</v>
      </c>
      <c r="K25" s="49">
        <f t="shared" si="5"/>
        <v>0</v>
      </c>
    </row>
    <row r="26" spans="1:13" s="22" customFormat="1" ht="43.9" customHeight="1" x14ac:dyDescent="0.2">
      <c r="A26" s="20" t="s">
        <v>25</v>
      </c>
      <c r="B26" s="23" t="s">
        <v>47</v>
      </c>
      <c r="C26" s="32">
        <v>117941.8</v>
      </c>
      <c r="D26" s="18">
        <v>0</v>
      </c>
      <c r="E26" s="25">
        <v>0</v>
      </c>
      <c r="F26" s="25">
        <v>0</v>
      </c>
      <c r="G26" s="18">
        <v>0</v>
      </c>
      <c r="H26" s="18">
        <v>0</v>
      </c>
      <c r="I26" s="30">
        <v>0</v>
      </c>
      <c r="J26" s="30">
        <v>0</v>
      </c>
      <c r="K26" s="17">
        <f>SUM(D26:J26)</f>
        <v>0</v>
      </c>
    </row>
    <row r="27" spans="1:13" ht="15.75" customHeight="1" x14ac:dyDescent="0.2">
      <c r="A27" s="54" t="s">
        <v>42</v>
      </c>
      <c r="B27" s="55"/>
      <c r="C27" s="55"/>
      <c r="D27" s="55"/>
      <c r="E27" s="55"/>
      <c r="F27" s="55"/>
      <c r="G27" s="55"/>
      <c r="H27" s="55"/>
      <c r="I27" s="55"/>
      <c r="J27" s="55"/>
      <c r="K27" s="56"/>
    </row>
    <row r="28" spans="1:13" ht="21" customHeight="1" x14ac:dyDescent="0.2">
      <c r="A28" s="43" t="s">
        <v>30</v>
      </c>
      <c r="B28" s="44" t="s">
        <v>51</v>
      </c>
      <c r="C28" s="45">
        <f t="shared" ref="C28:K28" si="6">SUM(C29:C29)</f>
        <v>772.5</v>
      </c>
      <c r="D28" s="45">
        <f t="shared" si="6"/>
        <v>0</v>
      </c>
      <c r="E28" s="45">
        <f t="shared" si="6"/>
        <v>0</v>
      </c>
      <c r="F28" s="45">
        <f t="shared" si="6"/>
        <v>772.5</v>
      </c>
      <c r="G28" s="45">
        <f t="shared" si="6"/>
        <v>0</v>
      </c>
      <c r="H28" s="45">
        <f t="shared" si="6"/>
        <v>0</v>
      </c>
      <c r="I28" s="45">
        <f t="shared" si="6"/>
        <v>0</v>
      </c>
      <c r="J28" s="45">
        <f t="shared" si="6"/>
        <v>0</v>
      </c>
      <c r="K28" s="45">
        <f t="shared" si="6"/>
        <v>772.5</v>
      </c>
    </row>
    <row r="29" spans="1:13" s="21" customFormat="1" ht="28.15" customHeight="1" x14ac:dyDescent="0.2">
      <c r="A29" s="24" t="s">
        <v>26</v>
      </c>
      <c r="B29" s="23" t="s">
        <v>52</v>
      </c>
      <c r="C29" s="32">
        <v>772.5</v>
      </c>
      <c r="D29" s="25">
        <v>0</v>
      </c>
      <c r="E29" s="25"/>
      <c r="F29" s="25">
        <v>772.5</v>
      </c>
      <c r="G29" s="25"/>
      <c r="H29" s="25"/>
      <c r="I29" s="30">
        <v>0</v>
      </c>
      <c r="J29" s="18">
        <v>0</v>
      </c>
      <c r="K29" s="17">
        <f>SUM(D29:J29)</f>
        <v>772.5</v>
      </c>
      <c r="M29" s="27"/>
    </row>
    <row r="30" spans="1:13" s="21" customFormat="1" ht="22.5" customHeight="1" x14ac:dyDescent="0.2">
      <c r="A30" s="50"/>
      <c r="B30" s="51" t="s">
        <v>34</v>
      </c>
      <c r="C30" s="52">
        <f>C14+C15+C21+C25+C28</f>
        <v>22058988.59</v>
      </c>
      <c r="D30" s="52">
        <f t="shared" ref="D30:K30" si="7">D14+D15+D21+D25+D28</f>
        <v>0</v>
      </c>
      <c r="E30" s="52">
        <f t="shared" si="7"/>
        <v>379690.09</v>
      </c>
      <c r="F30" s="52">
        <f t="shared" si="7"/>
        <v>826.35</v>
      </c>
      <c r="G30" s="52">
        <f t="shared" si="7"/>
        <v>3</v>
      </c>
      <c r="H30" s="52">
        <f t="shared" si="7"/>
        <v>0</v>
      </c>
      <c r="I30" s="52">
        <f t="shared" si="7"/>
        <v>962.9</v>
      </c>
      <c r="J30" s="52">
        <f t="shared" si="7"/>
        <v>1303.8499999999999</v>
      </c>
      <c r="K30" s="52">
        <f t="shared" si="7"/>
        <v>382786.19</v>
      </c>
      <c r="M30" s="19"/>
    </row>
    <row r="33" spans="2:3" x14ac:dyDescent="0.2">
      <c r="B33" s="31"/>
      <c r="C33" s="53">
        <f>C15+C21</f>
        <v>11508340.74</v>
      </c>
    </row>
  </sheetData>
  <mergeCells count="10">
    <mergeCell ref="A27:K27"/>
    <mergeCell ref="I1:K1"/>
    <mergeCell ref="I2:K2"/>
    <mergeCell ref="B4:K4"/>
    <mergeCell ref="B5:K5"/>
    <mergeCell ref="A12:K12"/>
    <mergeCell ref="A8:A9"/>
    <mergeCell ref="B8:B9"/>
    <mergeCell ref="C8:C9"/>
    <mergeCell ref="D8:K8"/>
  </mergeCells>
  <printOptions horizontalCentered="1"/>
  <pageMargins left="7.874015748031496E-2" right="7.874015748031496E-2" top="0.78740157480314965" bottom="7.874015748031496E-2" header="0.19685039370078741" footer="0.11811023622047245"/>
  <pageSetup paperSize="9" scale="5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Отчету за 2021</vt:lpstr>
      <vt:lpstr>'приложение к Отчету за 2021'!Заголовки_для_печати</vt:lpstr>
      <vt:lpstr>'приложение к Отчету за 2021'!Область_печати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KSP03</dc:creator>
  <cp:lastModifiedBy>cheredova</cp:lastModifiedBy>
  <cp:lastPrinted>2023-01-16T05:03:22Z</cp:lastPrinted>
  <dcterms:created xsi:type="dcterms:W3CDTF">2019-02-04T07:37:14Z</dcterms:created>
  <dcterms:modified xsi:type="dcterms:W3CDTF">2023-02-20T06:29:06Z</dcterms:modified>
</cp:coreProperties>
</file>