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1805"/>
  </bookViews>
  <sheets>
    <sheet name="Прл 7" sheetId="2" r:id="rId1"/>
    <sheet name="Лист1" sheetId="3" r:id="rId2"/>
  </sheets>
  <definedNames>
    <definedName name="_xlnm._FilterDatabase" localSheetId="0" hidden="1">'Прл 7'!$A$14:$Y$64</definedName>
    <definedName name="_xlnm.Print_Titles" localSheetId="0">'Прл 7'!$13:$14</definedName>
    <definedName name="_xlnm.Print_Area" localSheetId="0">'Прл 7'!$A$1:$F$64</definedName>
  </definedNames>
  <calcPr calcId="125725"/>
  <customWorkbookViews>
    <customWorkbookView name="skorin - Личное представление" guid="{7F289507-71A9-4555-BE8F-3EE9BA670F43}" mergeInterval="0" personalView="1" maximized="1" windowWidth="1916" windowHeight="1028" activeSheetId="1"/>
    <customWorkbookView name="sheyn - Личное представление" guid="{8833AE4C-3AF5-4011-8640-0AE4B4BB93DF}" mergeInterval="0" personalView="1" maximized="1" windowWidth="1916" windowHeight="821" activeSheetId="1"/>
    <customWorkbookView name="borisova - Личное представление" guid="{B0946412-EE3C-4C83-A65D-69EB3C6FF498}" mergeInterval="0" personalView="1" maximized="1" windowWidth="1916" windowHeight="882" activeSheetId="1"/>
  </customWorkbookViews>
</workbook>
</file>

<file path=xl/calcChain.xml><?xml version="1.0" encoding="utf-8"?>
<calcChain xmlns="http://schemas.openxmlformats.org/spreadsheetml/2006/main">
  <c r="E69" i="3"/>
  <c r="F69"/>
  <c r="B66"/>
  <c r="L16"/>
  <c r="L17"/>
  <c r="L18"/>
  <c r="L21"/>
  <c r="L22"/>
  <c r="L23"/>
  <c r="L24"/>
  <c r="L25"/>
  <c r="L26"/>
  <c r="L27"/>
  <c r="L28"/>
  <c r="L29"/>
  <c r="L30"/>
  <c r="L31"/>
  <c r="L32"/>
  <c r="L33"/>
  <c r="L35"/>
  <c r="L36"/>
  <c r="L37"/>
  <c r="L38"/>
  <c r="L39"/>
  <c r="L40"/>
  <c r="L42"/>
  <c r="L43"/>
  <c r="L44"/>
  <c r="L45"/>
  <c r="L46"/>
  <c r="L47"/>
  <c r="L48"/>
  <c r="L49"/>
  <c r="L50"/>
  <c r="L51"/>
  <c r="L52"/>
  <c r="L53"/>
  <c r="L54"/>
  <c r="L55"/>
  <c r="L56"/>
  <c r="L57"/>
  <c r="L58"/>
  <c r="L59"/>
  <c r="L60"/>
  <c r="L61"/>
  <c r="L62"/>
  <c r="L63"/>
  <c r="L64"/>
  <c r="L65"/>
  <c r="L67"/>
  <c r="L68"/>
  <c r="L15"/>
  <c r="J41"/>
  <c r="K41"/>
  <c r="I41"/>
  <c r="L41" s="1"/>
  <c r="E40" i="2"/>
  <c r="F40"/>
  <c r="D40"/>
  <c r="E41" i="3"/>
  <c r="K34"/>
  <c r="J34"/>
  <c r="I34"/>
  <c r="L34" s="1"/>
  <c r="K20"/>
  <c r="J20"/>
  <c r="I20"/>
  <c r="L20" s="1"/>
  <c r="K19"/>
  <c r="K69" s="1"/>
  <c r="K73" s="1"/>
  <c r="J19"/>
  <c r="J69" s="1"/>
  <c r="J73" s="1"/>
  <c r="I19"/>
  <c r="L19" s="1"/>
  <c r="L66" l="1"/>
  <c r="I69"/>
  <c r="I73" l="1"/>
  <c r="L69"/>
  <c r="E19" i="2" l="1"/>
  <c r="F19"/>
  <c r="D19"/>
  <c r="E64"/>
  <c r="D64"/>
  <c r="E33"/>
  <c r="F33"/>
  <c r="D33"/>
  <c r="E20"/>
  <c r="F20"/>
  <c r="D20"/>
  <c r="F64" l="1"/>
  <c r="E68" l="1"/>
  <c r="D68" l="1"/>
  <c r="F68"/>
</calcChain>
</file>

<file path=xl/sharedStrings.xml><?xml version="1.0" encoding="utf-8"?>
<sst xmlns="http://schemas.openxmlformats.org/spreadsheetml/2006/main" count="420" uniqueCount="211">
  <si>
    <t>Перечень и объемы финансирования государственных полномочий</t>
  </si>
  <si>
    <t>№ п/п</t>
  </si>
  <si>
    <t>ИТОГО:</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</si>
  <si>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</si>
  <si>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</si>
  <si>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</si>
  <si>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</si>
  <si>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</si>
  <si>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</si>
  <si>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</si>
  <si>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</si>
  <si>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</si>
  <si>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</si>
  <si>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</si>
  <si>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</si>
  <si>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</si>
  <si>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</si>
  <si>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</si>
  <si>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</si>
  <si>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</si>
  <si>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</si>
  <si>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</si>
  <si>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</si>
  <si>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</si>
  <si>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</si>
  <si>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</si>
  <si>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</si>
  <si>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</si>
  <si>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</si>
  <si>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</si>
  <si>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</si>
  <si>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</si>
  <si>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Федеральный закон от 28 марта 1998 года № 53-ФЗ «О воинской обязанности и военной службе»</t>
  </si>
  <si>
    <t>Реквизиты нормативных 
правовых актов</t>
  </si>
  <si>
    <t>Сумма (руб.)</t>
  </si>
  <si>
    <t>Закон края от 20 декабря 2007 года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</si>
  <si>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Создание и обеспечение деятельности комиссий по делам несовершеннолетних и защите их прав</t>
  </si>
  <si>
    <t>Закон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</si>
  <si>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</si>
  <si>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</si>
  <si>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</si>
  <si>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Закон края от 27 декабря 2005 года  № 17-4397 «О наделении органов местного самоуправления муниципальных районов отдельными государственными полномочиями по решению вопросов поддержки сельскохозяйственного производства»</t>
  </si>
  <si>
    <t>Закон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</si>
  <si>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</si>
  <si>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Закон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 входящим в состав муниципального района края»</t>
  </si>
  <si>
    <t>Осуществление первичного воинского учета на территориях, где отсутствуют военные комиссариаты</t>
  </si>
  <si>
    <t>Закон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</si>
  <si>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Осуществление уведомительной регистрации коллективных договоров и территориальных соглашений и контроля за их выполнением</t>
  </si>
  <si>
    <t>Закон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</si>
  <si>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</si>
  <si>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</si>
  <si>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</si>
  <si>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</si>
  <si>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Расчет и предоставление дотаций поселениям, входящим в состав муниципального района края</t>
  </si>
  <si>
    <t>Закон края  от 1 декабря 2014 года № 7-2839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</si>
  <si>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Предоставление ежемесячно родителям (законным представителям) социальных выплат (компенсации)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 детей, у которых один из родителей (законных представителей) является инвалидом I или II группы или признан до 1 января 2010 года инвалидом, имеющим ограничение способности к трудовой деятельности III, II степени, до очередного переосвидетельствования и не работает; детей, у которых один из родителей является участником ликвидации последствий катастрофы на Чернобыльской АЭС; детей, проживающих в семьях, среднедушевой доход которых ниже величины прожиточного минимума, установленного для соответствующей группы территорий края на душу населения</t>
  </si>
  <si>
    <t>Осуществление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</si>
  <si>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Обеспечение предоставления гарантий прав коренных малочисленных народов Севера,
в том числе:</t>
  </si>
  <si>
    <t>31.</t>
  </si>
  <si>
    <t>32.</t>
  </si>
  <si>
    <t>33.</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</si>
  <si>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</si>
  <si>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</si>
  <si>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Закон края от 24 декабря 2009 года №9-4225 «О наделении органов местного самоуправления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</si>
  <si>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Организация и осуществление деятельности по опеке и попечительству в отношении несовершеннолетних</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</si>
  <si>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</si>
  <si>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</si>
  <si>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</si>
  <si>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30.0.00.51180</t>
  </si>
  <si>
    <t>КЦСР</t>
  </si>
  <si>
    <t>02.0.00.75520</t>
  </si>
  <si>
    <t>30.0.00.74290</t>
  </si>
  <si>
    <t>30.0.00.76040</t>
  </si>
  <si>
    <t>30.0.00.75140</t>
  </si>
  <si>
    <t>01.0.00.75160</t>
  </si>
  <si>
    <t>30.0.00.74670</t>
  </si>
  <si>
    <t>30.0.00.75150</t>
  </si>
  <si>
    <t>30.0.00.75180</t>
  </si>
  <si>
    <t>30.0.00.75170</t>
  </si>
  <si>
    <t>02.0.00.05270
02.0.00.05280</t>
  </si>
  <si>
    <t>09.0.00.06160</t>
  </si>
  <si>
    <t>30.0.00.75210</t>
  </si>
  <si>
    <t>11.0.00.28210</t>
  </si>
  <si>
    <t>11.0.00.28260</t>
  </si>
  <si>
    <t>11.0.00.28270</t>
  </si>
  <si>
    <t>11.0.00.75240</t>
  </si>
  <si>
    <t>11.0.00.75270</t>
  </si>
  <si>
    <t>11.0.00.75290</t>
  </si>
  <si>
    <t>30.0.00.59310</t>
  </si>
  <si>
    <t>30.0.00.76010</t>
  </si>
  <si>
    <t>summ</t>
  </si>
  <si>
    <t>Организация проведения мероприятий по отлову и содержанию безнадзорных животных</t>
  </si>
  <si>
    <t>30.0.00.51200</t>
  </si>
  <si>
    <t>Федеральный закон от 20 августа 2004 года № 113-ФЗ "О присяжных заседателях федеральных судов общей юрисдикции в Российской Федерации"</t>
  </si>
  <si>
    <t>Составление списков кандидатов  в присяжные заседатели федеральных судов общей юрисдикции в Российской Федерации</t>
  </si>
  <si>
    <t>Федеральный закон от 29 декабря 2012 года № 273-ФЗ «Об образовании в Российской Федерации»
Закон края от 26 июня 2014 года № 6-2519 «Об образовании в Красноярском крае»</t>
  </si>
  <si>
    <t>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</si>
  <si>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Предоставление пенсионерам, проживающим на территории муниципального района, имеющим стаж работы в районах Крайнего Севера и приравненных к ним местностях более 15 лет и состоящим в администрации муниципального района в очереди по переселению в другие регионы Российской Федерации, не имеющим жилых помещений на праве собственности за пределами муниципального района, социальных выплат на приобретение (строительство) жилья в пределах Российской Федерации с учетом членов их семей, проживающих совместно с ними, не имеющих жилых помещений в собственности за пределами муниципального района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</si>
  <si>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рыболовство, промысловая охота), и выполняющим работы по осуществлению указанных видов деятельности</t>
  </si>
  <si>
    <t>Организация и проведение социально значимых мероприятий коренных малочисленных народов Севера (День оленевода,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</si>
  <si>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2.</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</si>
  <si>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</si>
  <si>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</si>
  <si>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</si>
  <si>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Закон Красноярского  края 19 апреля 2018 года № 5-1533 «О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</si>
  <si>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</si>
  <si>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и содержанию безнадзорных животных»</t>
  </si>
  <si>
    <t>Предоставление санаторно-курортного и восстановительного лечения в виде оплаты стоимости путевок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</si>
  <si>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11.0.00.29240</t>
  </si>
  <si>
    <t>02.1.00.75560</t>
  </si>
  <si>
    <t>02.1.00.75540</t>
  </si>
  <si>
    <t>02.1.00.75640
02.1.00.74090</t>
  </si>
  <si>
    <t>02.1.0075880
02.1.00.74080</t>
  </si>
  <si>
    <t>02.1.00.05290</t>
  </si>
  <si>
    <t>02.1.00.05300</t>
  </si>
  <si>
    <t>02.2.00.05310</t>
  </si>
  <si>
    <t>02.1.00.05320</t>
  </si>
  <si>
    <t>02.2.00.76490</t>
  </si>
  <si>
    <t xml:space="preserve">Обеспечение жилыми помещениями, благоустроенными применительно к условиям населенного пункта, в котором предоставляется жилое помещение,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 </t>
  </si>
  <si>
    <t>Обеспечение твердым топливом (углем), включая его доставку, граждан, проживающих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</si>
  <si>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 xml:space="preserve">
02.0.00.R0820-изменен на
 0200075870</t>
  </si>
  <si>
    <t>02.2.00.75660</t>
  </si>
  <si>
    <t>Закон Красноярского  края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</si>
  <si>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на 2020 год и плановый период  2021 - 2022 годов</t>
  </si>
  <si>
    <t>Закон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</si>
  <si>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</si>
  <si>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края от 21 декабря 2010 года  № 11-5564 «О наделении органов местного самоуправления государственными полномочиями в области архивного дела»</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</si>
  <si>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</si>
  <si>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</si>
  <si>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</si>
  <si>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</si>
  <si>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федерального бюджета</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</si>
  <si>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</si>
  <si>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Дудинке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</si>
  <si>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виды традиционной хозяйственной деятельности - оленеводство,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</si>
  <si>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</si>
  <si>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</si>
  <si>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</si>
  <si>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</si>
  <si>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</si>
  <si>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11.0.00.R5154
R5155
75250
29200</t>
  </si>
  <si>
    <t>11.0.00.28240
29210</t>
  </si>
  <si>
    <t>11.0.00.28250
R5157
28480</t>
  </si>
  <si>
    <t>11.0.00.28290
75220</t>
  </si>
  <si>
    <t>11.0.00.75260
28200</t>
  </si>
  <si>
    <t>11.0.00.28220
28230
75230</t>
  </si>
  <si>
    <t>11.0.00.29220
75280</t>
  </si>
  <si>
    <t>02.1.00.75920</t>
  </si>
  <si>
    <t>30.0.00.02890</t>
  </si>
  <si>
    <t>08.0.00.75700</t>
  </si>
  <si>
    <t>08.0.00.75770</t>
  </si>
  <si>
    <t>08.0.00.05250</t>
  </si>
  <si>
    <t>11.0.00.R5157</t>
  </si>
  <si>
    <t>30.0.00.75190</t>
  </si>
  <si>
    <t>26.1</t>
  </si>
  <si>
    <t>26.2</t>
  </si>
  <si>
    <t>26.3</t>
  </si>
  <si>
    <t>26.4</t>
  </si>
  <si>
    <t>26.5</t>
  </si>
  <si>
    <t>26.6</t>
  </si>
  <si>
    <t>26.7</t>
  </si>
  <si>
    <t>26.8</t>
  </si>
  <si>
    <t>26.9</t>
  </si>
  <si>
    <t>26.10</t>
  </si>
  <si>
    <t>26.11</t>
  </si>
  <si>
    <t>26.12</t>
  </si>
  <si>
    <t>26.13</t>
  </si>
  <si>
    <t>26.14</t>
  </si>
  <si>
    <t>26.15</t>
  </si>
  <si>
    <t>26.16</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</si>
  <si>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</si>
  <si>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осуществлению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</si>
  <si>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1-го по 4-й классы включительно (за исключением находящихся на полном государственном обеспечении); по обеспечению бесплатным питанием (горячий завтрак и обед или горячий завтрак) или осуществлению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</si>
  <si>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Государственная регистрация актов гражданского состояния, а также расчет и предоставление субвенций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</si>
  <si>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Обеспечение питанием без взимания платы</t>
  </si>
  <si>
    <t xml:space="preserve">Решение вопросов в области защиты территорий и населения от чрезвычайных ситуаций
</t>
  </si>
  <si>
    <t>Государственные полномочия в области архивного дела</t>
  </si>
  <si>
    <t>2020 год</t>
  </si>
  <si>
    <t>2021 год</t>
  </si>
  <si>
    <t>2022 год</t>
  </si>
  <si>
    <t>Наименование государственных 
полномочий</t>
  </si>
  <si>
    <t>Наименование государственных 
полнолмочий</t>
  </si>
  <si>
    <t>на 2019 год</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</si>
  <si>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</si>
  <si>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граждан</t>
  </si>
  <si>
    <t>Закон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</si>
  <si>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Защита территорий и населения от чрезвычайных ситуаций</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</si>
  <si>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осуществление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</si>
  <si>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 по 4 классы включительно (за исключением находящихся на полном государственном обеспечении); обеспечение бесплатным питанием (горячий завтрак и обед или горячий завтрак) или осуществление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</si>
  <si>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</si>
  <si>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 для освещения кочевого жилья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</si>
  <si>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объектов животного мира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объектов животного мира (мяса дикого северного оленя) и (или) водных биологических ресурсов и продукции их переработки, с численностью их работников и (или) привлеченных ими по гражданско-правовым договорам граждан из числа коренных малочисленных народов Севера, составляющей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объектов животного мира (мяса дикого северного оленя) и (или) водных биологических ресурсов, проживающих в Таймырском Долгано-Ненецком муниципальном районе</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</si>
  <si>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</si>
  <si>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доход семьи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</si>
  <si>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</si>
  <si>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и выполняющим работы по осуществлению указанного вида деятельности;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</si>
  <si>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лицам, ведущим традиционный образ жизни и (или) традиционную хозяйственную деятельность</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</si>
  <si>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кочевым жильем в виде балка или выплаты компенсации расходов на изготовление и оснащение кочевого жилья</t>
  </si>
  <si>
    <t>Обеспечение лиц из числа коренных малочисленных народов Севера, осуществляющих традиционную хозяйственную деятельность (оленеводство, рыболовство, промысловая охота), медицинскими аптечками, содержащими лекарственные препараты и медицинские изделия</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</si>
  <si>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</si>
  <si>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</si>
  <si>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</si>
  <si>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Государственная регистрация актов гражданского состояния, в том числе расчет и предоставление субвенции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</si>
  <si>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Осуществление оплаты неработающим гражданам, достигшим возраста 55 и 50 лет (мужчинам и женщинам соответственно), неработающим пенсионерам, получающим пенсию в соответствии с пенсионным законодательством, имеющим доход ниже двукратного размера величины прожиточного минимума, установленного для пенсионеров по соответствующей группе территорий Красноярского края, изготовления стоматологических протезов (кроме расходов на оплату стоимости драгоценных металлов и металлокерамики) в размере восьмидесяти процентов</t>
  </si>
  <si>
    <t>Организация проведения мероприятий для неработающих пенсионеров в честь Дня пожилого человека, Дня инвалидов, Дня памяти жертв политических репрессий, Дня Победы</t>
  </si>
  <si>
    <t>Предоставление бесплатного проезда детям и лицам, сопровождающим организованные группы детей, до места нахождения загородных оздоровительных лагерей и обратно</t>
  </si>
  <si>
    <t>Закон Красноярского края от 09 декабря 2010 года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граждан"</t>
  </si>
  <si>
    <t>Социальное обслуживание граждан, в том числе предоставлению мер социальной поддержки работникам муниципальных учреждений социального обслуживания в соответствии с Законом края "Об организации социального обслуживания граждан в Красноярском крае"</t>
  </si>
  <si>
    <t>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</si>
  <si>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 xml:space="preserve">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t>
  </si>
  <si>
    <t>5 ушло и 3 пришло</t>
  </si>
</sst>
</file>

<file path=xl/styles.xml><?xml version="1.0" encoding="utf-8"?>
<styleSheet xmlns="http://schemas.openxmlformats.org/spreadsheetml/2006/main">
  <numFmts count="1">
    <numFmt numFmtId="164" formatCode="00.0.0000"/>
  </numFmts>
  <fonts count="16">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0"/>
      <name val="Times New Roman"/>
      <family val="1"/>
      <charset val="204"/>
    </font>
    <font>
      <b/>
      <sz val="10"/>
      <color theme="1"/>
      <name val="Times New Roman"/>
      <family val="1"/>
      <charset val="204"/>
    </font>
    <font>
      <sz val="16"/>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96">
    <xf numFmtId="0" fontId="0" fillId="0" borderId="0" xfId="0"/>
    <xf numFmtId="0" fontId="4" fillId="2" borderId="0" xfId="0" applyFont="1" applyFill="1" applyAlignment="1">
      <alignment horizontal="center" vertical="center" wrapText="1"/>
    </xf>
    <xf numFmtId="4" fontId="4" fillId="2" borderId="0" xfId="0" applyNumberFormat="1" applyFont="1" applyFill="1" applyAlignment="1">
      <alignment horizontal="right" vertical="center" wrapText="1"/>
    </xf>
    <xf numFmtId="0" fontId="5" fillId="2" borderId="0" xfId="0" applyFont="1" applyFill="1" applyAlignment="1">
      <alignment vertical="center" wrapText="1"/>
    </xf>
    <xf numFmtId="0" fontId="9" fillId="2" borderId="0" xfId="0" applyFont="1" applyFill="1" applyAlignment="1">
      <alignment horizontal="center" vertical="center" wrapText="1"/>
    </xf>
    <xf numFmtId="0" fontId="6" fillId="4" borderId="0" xfId="0" applyFont="1" applyFill="1" applyAlignment="1">
      <alignment horizontal="justify" vertical="top" wrapText="1"/>
    </xf>
    <xf numFmtId="4" fontId="6" fillId="2" borderId="1" xfId="0" applyNumberFormat="1" applyFont="1" applyFill="1" applyBorder="1" applyAlignment="1">
      <alignment vertical="center" wrapText="1"/>
    </xf>
    <xf numFmtId="0" fontId="6" fillId="2" borderId="0" xfId="0" applyFont="1" applyFill="1" applyAlignment="1">
      <alignment horizontal="justify" vertical="top" wrapText="1"/>
    </xf>
    <xf numFmtId="0" fontId="10" fillId="4" borderId="0" xfId="0" applyFont="1" applyFill="1" applyAlignment="1">
      <alignment horizontal="justify" vertical="top" wrapText="1"/>
    </xf>
    <xf numFmtId="0" fontId="6" fillId="5" borderId="0" xfId="0" applyFont="1" applyFill="1" applyAlignment="1">
      <alignment horizontal="justify" vertical="top"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4" fontId="10" fillId="2" borderId="1" xfId="0" applyNumberFormat="1" applyFont="1" applyFill="1" applyBorder="1" applyAlignment="1">
      <alignment horizontal="right"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 fontId="6" fillId="2" borderId="0" xfId="0" applyNumberFormat="1" applyFont="1" applyFill="1" applyAlignment="1">
      <alignment horizontal="right" vertical="center" wrapText="1"/>
    </xf>
    <xf numFmtId="0" fontId="11" fillId="2" borderId="0" xfId="0" applyFont="1" applyFill="1" applyAlignment="1">
      <alignment horizontal="center" vertical="center" wrapText="1"/>
    </xf>
    <xf numFmtId="0" fontId="6" fillId="2" borderId="1" xfId="0" applyNumberFormat="1" applyFont="1" applyFill="1" applyBorder="1" applyAlignment="1">
      <alignment horizontal="justify" vertical="center" wrapText="1"/>
    </xf>
    <xf numFmtId="4" fontId="6" fillId="2" borderId="1" xfId="0" applyNumberFormat="1" applyFont="1" applyFill="1" applyBorder="1" applyAlignment="1">
      <alignment horizontal="right" vertical="center" wrapText="1"/>
    </xf>
    <xf numFmtId="0" fontId="6" fillId="2" borderId="1" xfId="0" applyFont="1" applyFill="1" applyBorder="1" applyAlignment="1">
      <alignment horizontal="justify" vertical="center" wrapText="1"/>
    </xf>
    <xf numFmtId="4" fontId="6" fillId="2"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6" borderId="0" xfId="0" applyFont="1" applyFill="1" applyAlignment="1">
      <alignment horizontal="justify" vertical="top" wrapText="1"/>
    </xf>
    <xf numFmtId="4" fontId="11" fillId="2" borderId="0" xfId="0" applyNumberFormat="1" applyFont="1" applyFill="1" applyAlignment="1">
      <alignment horizontal="center" vertical="center" wrapText="1"/>
    </xf>
    <xf numFmtId="4" fontId="11" fillId="2" borderId="0" xfId="0" applyNumberFormat="1" applyFont="1" applyFill="1" applyAlignment="1">
      <alignment horizontal="right" vertical="center" wrapText="1"/>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164" fontId="6" fillId="0" borderId="3" xfId="1" applyNumberFormat="1" applyFont="1" applyFill="1" applyBorder="1" applyAlignment="1" applyProtection="1">
      <alignment horizontal="center" vertical="center"/>
      <protection hidden="1"/>
    </xf>
    <xf numFmtId="0" fontId="6" fillId="0" borderId="0" xfId="0" applyFont="1" applyFill="1" applyAlignment="1">
      <alignment horizontal="justify" vertical="top" wrapText="1"/>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3" xfId="0" applyFont="1" applyFill="1" applyBorder="1" applyAlignment="1">
      <alignment horizontal="center" vertical="center"/>
    </xf>
    <xf numFmtId="0" fontId="6" fillId="2" borderId="2" xfId="0" applyNumberFormat="1" applyFont="1" applyFill="1" applyBorder="1" applyAlignment="1">
      <alignment horizontal="justify" vertical="center" wrapText="1"/>
    </xf>
    <xf numFmtId="0" fontId="12" fillId="0" borderId="0" xfId="0" applyFont="1"/>
    <xf numFmtId="0" fontId="4"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3" xfId="0" applyFont="1" applyFill="1" applyBorder="1" applyAlignment="1">
      <alignment horizontal="center" vertical="center" wrapText="1"/>
    </xf>
    <xf numFmtId="164" fontId="6" fillId="0" borderId="3" xfId="2" applyNumberFormat="1" applyFont="1" applyFill="1" applyBorder="1" applyAlignment="1" applyProtection="1">
      <alignment horizontal="center" vertical="center"/>
      <protection hidden="1"/>
    </xf>
    <xf numFmtId="164" fontId="6" fillId="0" borderId="3" xfId="2" applyNumberFormat="1" applyFont="1" applyFill="1" applyBorder="1" applyAlignment="1" applyProtection="1">
      <alignment horizontal="center" vertical="center" wrapText="1"/>
      <protection hidden="1"/>
    </xf>
    <xf numFmtId="0" fontId="6" fillId="0" borderId="2" xfId="0" applyFont="1" applyFill="1" applyBorder="1" applyAlignment="1">
      <alignment horizontal="center" vertical="center" wrapText="1"/>
    </xf>
    <xf numFmtId="4" fontId="10" fillId="0" borderId="3" xfId="0" applyNumberFormat="1" applyFont="1" applyFill="1" applyBorder="1" applyAlignment="1">
      <alignment horizontal="right"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4" fillId="2" borderId="0" xfId="0" applyFont="1" applyFill="1" applyAlignment="1">
      <alignment vertical="center" wrapText="1"/>
    </xf>
    <xf numFmtId="0" fontId="13" fillId="0" borderId="0" xfId="0" applyFont="1"/>
    <xf numFmtId="0" fontId="0" fillId="0" borderId="0" xfId="0" applyFont="1"/>
    <xf numFmtId="4" fontId="1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2" borderId="1" xfId="0" applyNumberFormat="1" applyFont="1" applyFill="1" applyBorder="1" applyAlignment="1">
      <alignment horizontal="justify" vertical="center" wrapText="1"/>
    </xf>
    <xf numFmtId="4" fontId="4" fillId="2" borderId="1" xfId="0" applyNumberFormat="1" applyFont="1" applyFill="1" applyBorder="1" applyAlignment="1">
      <alignment vertical="center" wrapText="1"/>
    </xf>
    <xf numFmtId="4" fontId="4" fillId="2" borderId="1" xfId="0" applyNumberFormat="1" applyFont="1" applyFill="1" applyBorder="1" applyAlignment="1">
      <alignment horizontal="right" vertical="center" wrapText="1"/>
    </xf>
    <xf numFmtId="0" fontId="4" fillId="2" borderId="1" xfId="0" applyFont="1" applyFill="1" applyBorder="1" applyAlignment="1">
      <alignment horizontal="justify" vertical="center" wrapText="1"/>
    </xf>
    <xf numFmtId="4" fontId="4" fillId="2" borderId="1" xfId="0" applyNumberFormat="1"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4" fontId="14" fillId="2" borderId="1" xfId="0" applyNumberFormat="1" applyFont="1" applyFill="1" applyBorder="1" applyAlignment="1">
      <alignment horizontal="right" vertical="center" wrapText="1"/>
    </xf>
    <xf numFmtId="4" fontId="4" fillId="2" borderId="0" xfId="0" applyNumberFormat="1" applyFont="1" applyFill="1" applyAlignment="1">
      <alignment horizontal="center" vertical="center" wrapText="1"/>
    </xf>
    <xf numFmtId="0" fontId="4" fillId="4" borderId="1" xfId="0" applyNumberFormat="1" applyFont="1" applyFill="1" applyBorder="1" applyAlignment="1">
      <alignment horizontal="justify" vertical="center" wrapText="1"/>
    </xf>
    <xf numFmtId="4" fontId="4" fillId="4" borderId="1" xfId="0" applyNumberFormat="1" applyFont="1" applyFill="1" applyBorder="1" applyAlignment="1">
      <alignment vertical="center" wrapText="1"/>
    </xf>
    <xf numFmtId="0" fontId="0" fillId="4" borderId="0" xfId="0" applyFont="1" applyFill="1"/>
    <xf numFmtId="4" fontId="4" fillId="4" borderId="1" xfId="0" applyNumberFormat="1" applyFont="1" applyFill="1" applyBorder="1" applyAlignment="1">
      <alignment horizontal="right" vertical="center" wrapText="1"/>
    </xf>
    <xf numFmtId="4" fontId="0" fillId="0" borderId="0" xfId="0" applyNumberFormat="1" applyFont="1" applyAlignment="1">
      <alignment horizontal="center" vertical="center"/>
    </xf>
    <xf numFmtId="0" fontId="0" fillId="0" borderId="0" xfId="0" applyFont="1" applyAlignment="1">
      <alignment horizontal="center" vertical="center"/>
    </xf>
    <xf numFmtId="0" fontId="0" fillId="4" borderId="0" xfId="0" applyFont="1" applyFill="1" applyAlignment="1">
      <alignment horizontal="center" vertical="center"/>
    </xf>
    <xf numFmtId="0" fontId="4" fillId="4" borderId="1" xfId="0" applyFont="1" applyFill="1" applyBorder="1" applyAlignment="1">
      <alignment horizontal="justify" vertical="center" wrapText="1"/>
    </xf>
    <xf numFmtId="4" fontId="0" fillId="4" borderId="0" xfId="0" applyNumberFormat="1" applyFont="1" applyFill="1" applyAlignment="1">
      <alignment horizontal="center" vertical="center"/>
    </xf>
    <xf numFmtId="0" fontId="0" fillId="7" borderId="0" xfId="0" applyFont="1" applyFill="1" applyAlignment="1">
      <alignment horizontal="center" vertical="center"/>
    </xf>
    <xf numFmtId="4" fontId="14" fillId="7" borderId="1" xfId="0" applyNumberFormat="1" applyFont="1" applyFill="1" applyBorder="1" applyAlignment="1">
      <alignment horizontal="right" vertical="center" wrapText="1"/>
    </xf>
    <xf numFmtId="0" fontId="4" fillId="7" borderId="1" xfId="0" applyFont="1" applyFill="1" applyBorder="1" applyAlignment="1">
      <alignment horizontal="justify" vertical="center" wrapText="1"/>
    </xf>
    <xf numFmtId="4" fontId="4" fillId="7" borderId="1" xfId="0" applyNumberFormat="1" applyFont="1" applyFill="1" applyBorder="1" applyAlignment="1">
      <alignment vertical="center" wrapText="1"/>
    </xf>
    <xf numFmtId="4" fontId="0" fillId="7" borderId="0" xfId="0" applyNumberFormat="1" applyFont="1" applyFill="1" applyAlignment="1">
      <alignment horizontal="center" vertical="center"/>
    </xf>
    <xf numFmtId="0" fontId="0" fillId="7" borderId="0" xfId="0" applyFont="1" applyFill="1"/>
    <xf numFmtId="0" fontId="4" fillId="7" borderId="1" xfId="0" applyFont="1" applyFill="1" applyBorder="1" applyAlignment="1">
      <alignment vertical="center" wrapText="1"/>
    </xf>
    <xf numFmtId="4" fontId="4" fillId="7" borderId="1" xfId="0" applyNumberFormat="1" applyFont="1" applyFill="1" applyBorder="1" applyAlignment="1">
      <alignment horizontal="right" vertical="center" wrapText="1"/>
    </xf>
    <xf numFmtId="0" fontId="15" fillId="2" borderId="0" xfId="0" applyFont="1" applyFill="1" applyAlignment="1">
      <alignment vertical="center" wrapText="1"/>
    </xf>
    <xf numFmtId="4"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_________Microsoft_Office_Word_97_-_20032.doc"/><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G73"/>
  <sheetViews>
    <sheetView tabSelected="1" view="pageBreakPreview" zoomScale="60" zoomScaleNormal="100" workbookViewId="0">
      <pane xSplit="1" ySplit="14" topLeftCell="B40" activePane="bottomRight" state="frozen"/>
      <selection pane="topRight" activeCell="B1" sqref="B1"/>
      <selection pane="bottomLeft" activeCell="A15" sqref="A15"/>
      <selection pane="bottomRight" activeCell="B42" sqref="B42"/>
    </sheetView>
  </sheetViews>
  <sheetFormatPr defaultRowHeight="15.75" outlineLevelCol="1"/>
  <cols>
    <col min="1" max="1" width="10" style="4" customWidth="1"/>
    <col min="2" max="2" width="89.28515625" style="3" customWidth="1"/>
    <col min="3" max="3" width="105" style="3" customWidth="1"/>
    <col min="4" max="6" width="21.28515625" style="2" customWidth="1"/>
    <col min="7" max="7" width="21.28515625" style="39" customWidth="1" outlineLevel="1"/>
    <col min="8" max="16384" width="9.140625" style="1"/>
  </cols>
  <sheetData>
    <row r="1" spans="1:7">
      <c r="D1" s="38"/>
    </row>
    <row r="2" spans="1:7">
      <c r="D2" s="38"/>
    </row>
    <row r="3" spans="1:7">
      <c r="D3" s="38"/>
    </row>
    <row r="4" spans="1:7">
      <c r="D4" s="38"/>
    </row>
    <row r="5" spans="1:7">
      <c r="D5" s="38"/>
    </row>
    <row r="6" spans="1:7">
      <c r="D6" s="38"/>
    </row>
    <row r="7" spans="1:7">
      <c r="D7" s="38"/>
    </row>
    <row r="8" spans="1:7" s="15" customFormat="1" ht="16.5">
      <c r="A8" s="4"/>
      <c r="B8" s="16"/>
      <c r="C8" s="16"/>
      <c r="D8" s="38"/>
      <c r="E8" s="17"/>
      <c r="F8" s="17"/>
      <c r="G8" s="35"/>
    </row>
    <row r="9" spans="1:7" s="15" customFormat="1" ht="16.5">
      <c r="A9" s="4"/>
      <c r="B9" s="16"/>
      <c r="C9" s="16"/>
      <c r="D9" s="38"/>
      <c r="E9" s="17"/>
      <c r="F9" s="17"/>
      <c r="G9" s="35"/>
    </row>
    <row r="10" spans="1:7" s="18" customFormat="1" ht="18.75">
      <c r="A10" s="85" t="s">
        <v>0</v>
      </c>
      <c r="B10" s="85"/>
      <c r="C10" s="85"/>
      <c r="D10" s="85"/>
      <c r="E10" s="85"/>
      <c r="F10" s="85"/>
      <c r="G10" s="40"/>
    </row>
    <row r="11" spans="1:7" s="18" customFormat="1" ht="18.75">
      <c r="A11" s="85" t="s">
        <v>123</v>
      </c>
      <c r="B11" s="85"/>
      <c r="C11" s="85"/>
      <c r="D11" s="85"/>
      <c r="E11" s="85"/>
      <c r="F11" s="85"/>
      <c r="G11" s="40"/>
    </row>
    <row r="13" spans="1:7" s="7" customFormat="1" ht="33" customHeight="1">
      <c r="A13" s="86" t="s">
        <v>1</v>
      </c>
      <c r="B13" s="87" t="s">
        <v>180</v>
      </c>
      <c r="C13" s="88" t="s">
        <v>33</v>
      </c>
      <c r="D13" s="83" t="s">
        <v>34</v>
      </c>
      <c r="E13" s="83"/>
      <c r="F13" s="83"/>
      <c r="G13" s="34" t="s">
        <v>69</v>
      </c>
    </row>
    <row r="14" spans="1:7" s="14" customFormat="1" ht="30" customHeight="1">
      <c r="A14" s="86"/>
      <c r="B14" s="87"/>
      <c r="C14" s="88"/>
      <c r="D14" s="49" t="s">
        <v>177</v>
      </c>
      <c r="E14" s="49" t="s">
        <v>178</v>
      </c>
      <c r="F14" s="49" t="s">
        <v>179</v>
      </c>
      <c r="G14" s="41"/>
    </row>
    <row r="15" spans="1:7" s="5" customFormat="1" ht="33">
      <c r="A15" s="29" t="s">
        <v>3</v>
      </c>
      <c r="B15" s="31" t="s">
        <v>45</v>
      </c>
      <c r="C15" s="19" t="s">
        <v>32</v>
      </c>
      <c r="D15" s="6">
        <v>9031400</v>
      </c>
      <c r="E15" s="6">
        <v>9071200</v>
      </c>
      <c r="F15" s="20">
        <v>0</v>
      </c>
      <c r="G15" s="32" t="s">
        <v>68</v>
      </c>
    </row>
    <row r="16" spans="1:7" s="33" customFormat="1" ht="33">
      <c r="A16" s="30" t="s">
        <v>100</v>
      </c>
      <c r="B16" s="31" t="s">
        <v>94</v>
      </c>
      <c r="C16" s="31" t="s">
        <v>93</v>
      </c>
      <c r="D16" s="6">
        <v>24900</v>
      </c>
      <c r="E16" s="6">
        <v>26200</v>
      </c>
      <c r="F16" s="20">
        <v>0</v>
      </c>
      <c r="G16" s="32" t="s">
        <v>92</v>
      </c>
    </row>
    <row r="17" spans="1:7" s="5" customFormat="1" ht="99">
      <c r="A17" s="29" t="s">
        <v>4</v>
      </c>
      <c r="B17" s="19" t="s">
        <v>101</v>
      </c>
      <c r="C17" s="19" t="s">
        <v>46</v>
      </c>
      <c r="D17" s="6">
        <v>718700</v>
      </c>
      <c r="E17" s="6">
        <v>718700</v>
      </c>
      <c r="F17" s="6">
        <v>718700</v>
      </c>
      <c r="G17" s="36" t="s">
        <v>110</v>
      </c>
    </row>
    <row r="18" spans="1:7" s="5" customFormat="1" ht="82.5">
      <c r="A18" s="29" t="s">
        <v>5</v>
      </c>
      <c r="B18" s="19" t="s">
        <v>102</v>
      </c>
      <c r="C18" s="19" t="s">
        <v>170</v>
      </c>
      <c r="D18" s="6">
        <v>22461900</v>
      </c>
      <c r="E18" s="6">
        <v>22461900</v>
      </c>
      <c r="F18" s="6">
        <v>22461900</v>
      </c>
      <c r="G18" s="32" t="s">
        <v>109</v>
      </c>
    </row>
    <row r="19" spans="1:7" s="5" customFormat="1" ht="91.5" customHeight="1">
      <c r="A19" s="29" t="s">
        <v>6</v>
      </c>
      <c r="B19" s="19" t="s">
        <v>61</v>
      </c>
      <c r="C19" s="19" t="s">
        <v>95</v>
      </c>
      <c r="D19" s="6">
        <f>230731800+691938300</f>
        <v>922670100</v>
      </c>
      <c r="E19" s="6">
        <f t="shared" ref="E19:F19" si="0">230731800+691938300</f>
        <v>922670100</v>
      </c>
      <c r="F19" s="6">
        <f t="shared" si="0"/>
        <v>922670100</v>
      </c>
      <c r="G19" s="34" t="s">
        <v>111</v>
      </c>
    </row>
    <row r="20" spans="1:7" s="5" customFormat="1" ht="81" customHeight="1">
      <c r="A20" s="29" t="s">
        <v>7</v>
      </c>
      <c r="B20" s="19" t="s">
        <v>62</v>
      </c>
      <c r="C20" s="19" t="s">
        <v>95</v>
      </c>
      <c r="D20" s="6">
        <f>144738900+278440700</f>
        <v>423179600</v>
      </c>
      <c r="E20" s="6">
        <f t="shared" ref="E20:F20" si="1">144738900+278440700</f>
        <v>423179600</v>
      </c>
      <c r="F20" s="6">
        <f t="shared" si="1"/>
        <v>423179600</v>
      </c>
      <c r="G20" s="34" t="s">
        <v>112</v>
      </c>
    </row>
    <row r="21" spans="1:7" s="5" customFormat="1" ht="229.5" customHeight="1">
      <c r="A21" s="29" t="s">
        <v>8</v>
      </c>
      <c r="B21" s="19" t="s">
        <v>118</v>
      </c>
      <c r="C21" s="19" t="s">
        <v>63</v>
      </c>
      <c r="D21" s="6">
        <v>13359100</v>
      </c>
      <c r="E21" s="6">
        <v>8015400</v>
      </c>
      <c r="F21" s="20">
        <v>1781200</v>
      </c>
      <c r="G21" s="34" t="s">
        <v>120</v>
      </c>
    </row>
    <row r="22" spans="1:7" s="5" customFormat="1" ht="66">
      <c r="A22" s="29" t="s">
        <v>9</v>
      </c>
      <c r="B22" s="19" t="s">
        <v>64</v>
      </c>
      <c r="C22" s="19" t="s">
        <v>35</v>
      </c>
      <c r="D22" s="6">
        <v>9822800</v>
      </c>
      <c r="E22" s="6">
        <v>9822800</v>
      </c>
      <c r="F22" s="6">
        <v>9822800</v>
      </c>
      <c r="G22" s="36" t="s">
        <v>70</v>
      </c>
    </row>
    <row r="23" spans="1:7" s="5" customFormat="1" ht="77.25" customHeight="1">
      <c r="A23" s="29" t="s">
        <v>10</v>
      </c>
      <c r="B23" s="19" t="s">
        <v>47</v>
      </c>
      <c r="C23" s="19" t="s">
        <v>48</v>
      </c>
      <c r="D23" s="6">
        <v>133400</v>
      </c>
      <c r="E23" s="6">
        <v>133400</v>
      </c>
      <c r="F23" s="6">
        <v>133400</v>
      </c>
      <c r="G23" s="32" t="s">
        <v>71</v>
      </c>
    </row>
    <row r="24" spans="1:7" s="5" customFormat="1" ht="49.5">
      <c r="A24" s="29" t="s">
        <v>11</v>
      </c>
      <c r="B24" s="19" t="s">
        <v>36</v>
      </c>
      <c r="C24" s="19" t="s">
        <v>49</v>
      </c>
      <c r="D24" s="6">
        <v>4109000</v>
      </c>
      <c r="E24" s="6">
        <v>4109000</v>
      </c>
      <c r="F24" s="6">
        <v>4109000</v>
      </c>
      <c r="G24" s="32" t="s">
        <v>72</v>
      </c>
    </row>
    <row r="25" spans="1:7" s="5" customFormat="1" ht="49.5">
      <c r="A25" s="29" t="s">
        <v>12</v>
      </c>
      <c r="B25" s="19" t="s">
        <v>105</v>
      </c>
      <c r="C25" s="19" t="s">
        <v>37</v>
      </c>
      <c r="D25" s="6">
        <v>256400</v>
      </c>
      <c r="E25" s="6">
        <v>256400</v>
      </c>
      <c r="F25" s="6">
        <v>256400</v>
      </c>
      <c r="G25" s="32" t="s">
        <v>73</v>
      </c>
    </row>
    <row r="26" spans="1:7" s="5" customFormat="1" ht="75" customHeight="1">
      <c r="A26" s="29" t="s">
        <v>13</v>
      </c>
      <c r="B26" s="31" t="s">
        <v>175</v>
      </c>
      <c r="C26" s="19" t="s">
        <v>39</v>
      </c>
      <c r="D26" s="6">
        <v>40955900</v>
      </c>
      <c r="E26" s="6">
        <v>40955900</v>
      </c>
      <c r="F26" s="6">
        <v>40955900</v>
      </c>
      <c r="G26" s="36" t="s">
        <v>74</v>
      </c>
    </row>
    <row r="27" spans="1:7" s="5" customFormat="1" ht="66">
      <c r="A27" s="29" t="s">
        <v>14</v>
      </c>
      <c r="B27" s="19" t="s">
        <v>65</v>
      </c>
      <c r="C27" s="19" t="s">
        <v>54</v>
      </c>
      <c r="D27" s="6">
        <v>629428800</v>
      </c>
      <c r="E27" s="6">
        <v>629428800</v>
      </c>
      <c r="F27" s="6">
        <v>629428800</v>
      </c>
      <c r="G27" s="36" t="s">
        <v>149</v>
      </c>
    </row>
    <row r="28" spans="1:7" s="5" customFormat="1" ht="132">
      <c r="A28" s="29" t="s">
        <v>15</v>
      </c>
      <c r="B28" s="19" t="s">
        <v>66</v>
      </c>
      <c r="C28" s="19" t="s">
        <v>38</v>
      </c>
      <c r="D28" s="6">
        <v>632526100</v>
      </c>
      <c r="E28" s="6">
        <v>637821300</v>
      </c>
      <c r="F28" s="20">
        <v>637821300</v>
      </c>
      <c r="G28" s="36" t="s">
        <v>150</v>
      </c>
    </row>
    <row r="29" spans="1:7" s="5" customFormat="1" ht="78.75" customHeight="1">
      <c r="A29" s="29" t="s">
        <v>16</v>
      </c>
      <c r="B29" s="19" t="s">
        <v>67</v>
      </c>
      <c r="C29" s="19" t="s">
        <v>42</v>
      </c>
      <c r="D29" s="6">
        <v>1422100</v>
      </c>
      <c r="E29" s="6">
        <v>1422100</v>
      </c>
      <c r="F29" s="6">
        <v>1422100</v>
      </c>
      <c r="G29" s="32" t="s">
        <v>75</v>
      </c>
    </row>
    <row r="30" spans="1:7" s="5" customFormat="1" ht="75.75" customHeight="1">
      <c r="A30" s="29" t="s">
        <v>17</v>
      </c>
      <c r="B30" s="19" t="s">
        <v>50</v>
      </c>
      <c r="C30" s="19" t="s">
        <v>40</v>
      </c>
      <c r="D30" s="6">
        <v>7508900</v>
      </c>
      <c r="E30" s="6">
        <v>7508900</v>
      </c>
      <c r="F30" s="6">
        <v>7508900</v>
      </c>
      <c r="G30" s="32" t="s">
        <v>76</v>
      </c>
    </row>
    <row r="31" spans="1:7" s="5" customFormat="1" ht="49.5">
      <c r="A31" s="29" t="s">
        <v>18</v>
      </c>
      <c r="B31" s="19" t="s">
        <v>91</v>
      </c>
      <c r="C31" s="19" t="s">
        <v>106</v>
      </c>
      <c r="D31" s="6">
        <v>1677500</v>
      </c>
      <c r="E31" s="6">
        <v>1677500</v>
      </c>
      <c r="F31" s="6">
        <v>1677500</v>
      </c>
      <c r="G31" s="36" t="s">
        <v>77</v>
      </c>
    </row>
    <row r="32" spans="1:7" s="5" customFormat="1" ht="49.5">
      <c r="A32" s="29" t="s">
        <v>19</v>
      </c>
      <c r="B32" s="19" t="s">
        <v>51</v>
      </c>
      <c r="C32" s="19" t="s">
        <v>41</v>
      </c>
      <c r="D32" s="6">
        <v>2121300</v>
      </c>
      <c r="E32" s="6">
        <v>2121300</v>
      </c>
      <c r="F32" s="6">
        <v>2121300</v>
      </c>
      <c r="G32" s="32" t="s">
        <v>78</v>
      </c>
    </row>
    <row r="33" spans="1:7" s="5" customFormat="1" ht="216.75" customHeight="1">
      <c r="A33" s="29" t="s">
        <v>20</v>
      </c>
      <c r="B33" s="19" t="s">
        <v>171</v>
      </c>
      <c r="C33" s="19" t="s">
        <v>43</v>
      </c>
      <c r="D33" s="6">
        <f>1590000+39500</f>
        <v>1629500</v>
      </c>
      <c r="E33" s="6">
        <f t="shared" ref="E33:F33" si="2">1590000+39500</f>
        <v>1629500</v>
      </c>
      <c r="F33" s="6">
        <f t="shared" si="2"/>
        <v>1629500</v>
      </c>
      <c r="G33" s="34" t="s">
        <v>79</v>
      </c>
    </row>
    <row r="34" spans="1:7" s="5" customFormat="1" ht="213.75" customHeight="1">
      <c r="A34" s="29" t="s">
        <v>21</v>
      </c>
      <c r="B34" s="19" t="s">
        <v>55</v>
      </c>
      <c r="C34" s="19" t="s">
        <v>43</v>
      </c>
      <c r="D34" s="6">
        <v>2263700</v>
      </c>
      <c r="E34" s="6">
        <v>2263700</v>
      </c>
      <c r="F34" s="20">
        <v>2263700</v>
      </c>
      <c r="G34" s="32" t="s">
        <v>113</v>
      </c>
    </row>
    <row r="35" spans="1:7" s="5" customFormat="1" ht="110.25" customHeight="1">
      <c r="A35" s="29" t="s">
        <v>22</v>
      </c>
      <c r="B35" s="19" t="s">
        <v>96</v>
      </c>
      <c r="C35" s="19" t="s">
        <v>43</v>
      </c>
      <c r="D35" s="6">
        <v>20576400</v>
      </c>
      <c r="E35" s="6">
        <v>20576400</v>
      </c>
      <c r="F35" s="6">
        <v>20576400</v>
      </c>
      <c r="G35" s="36" t="s">
        <v>114</v>
      </c>
    </row>
    <row r="36" spans="1:7" s="5" customFormat="1" ht="201.75" customHeight="1">
      <c r="A36" s="29" t="s">
        <v>23</v>
      </c>
      <c r="B36" s="19" t="s">
        <v>172</v>
      </c>
      <c r="C36" s="19" t="s">
        <v>43</v>
      </c>
      <c r="D36" s="6">
        <v>72609900</v>
      </c>
      <c r="E36" s="6">
        <v>72609900</v>
      </c>
      <c r="F36" s="6">
        <v>72609900</v>
      </c>
      <c r="G36" s="36" t="s">
        <v>115</v>
      </c>
    </row>
    <row r="37" spans="1:7" s="5" customFormat="1" ht="93.75" customHeight="1">
      <c r="A37" s="29" t="s">
        <v>24</v>
      </c>
      <c r="B37" s="19" t="s">
        <v>56</v>
      </c>
      <c r="C37" s="19" t="s">
        <v>43</v>
      </c>
      <c r="D37" s="6">
        <v>10338600</v>
      </c>
      <c r="E37" s="6">
        <v>10338600</v>
      </c>
      <c r="F37" s="6">
        <v>10338600</v>
      </c>
      <c r="G37" s="36" t="s">
        <v>116</v>
      </c>
    </row>
    <row r="38" spans="1:7" s="5" customFormat="1" ht="141" customHeight="1">
      <c r="A38" s="29" t="s">
        <v>25</v>
      </c>
      <c r="B38" s="19" t="s">
        <v>97</v>
      </c>
      <c r="C38" s="19" t="s">
        <v>43</v>
      </c>
      <c r="D38" s="6">
        <v>14514300</v>
      </c>
      <c r="E38" s="6">
        <v>14514300</v>
      </c>
      <c r="F38" s="20">
        <v>14514300</v>
      </c>
      <c r="G38" s="32" t="s">
        <v>80</v>
      </c>
    </row>
    <row r="39" spans="1:7" s="5" customFormat="1" ht="112.5" customHeight="1">
      <c r="A39" s="29" t="s">
        <v>26</v>
      </c>
      <c r="B39" s="19" t="s">
        <v>119</v>
      </c>
      <c r="C39" s="19" t="s">
        <v>43</v>
      </c>
      <c r="D39" s="6">
        <v>550000000</v>
      </c>
      <c r="E39" s="6">
        <v>550000000</v>
      </c>
      <c r="F39" s="20">
        <v>550000000</v>
      </c>
      <c r="G39" s="36" t="s">
        <v>151</v>
      </c>
    </row>
    <row r="40" spans="1:7" s="7" customFormat="1" ht="95.25" customHeight="1">
      <c r="A40" s="29" t="s">
        <v>27</v>
      </c>
      <c r="B40" s="19" t="s">
        <v>57</v>
      </c>
      <c r="C40" s="19" t="s">
        <v>43</v>
      </c>
      <c r="D40" s="6">
        <f>D41+D42+D43+D44+D45+D46+D47+D48+D49+D50+D51+D52+D53+D54+D55+D56</f>
        <v>304661000</v>
      </c>
      <c r="E40" s="6">
        <f t="shared" ref="E40:F40" si="3">E41+E42+E43+E44+E45+E46+E47+E48+E49+E50+E51+E52+E53+E54+E55+E56</f>
        <v>304661000</v>
      </c>
      <c r="F40" s="6">
        <f t="shared" si="3"/>
        <v>299520300</v>
      </c>
      <c r="G40" s="34" t="s">
        <v>90</v>
      </c>
    </row>
    <row r="41" spans="1:7" s="5" customFormat="1" ht="93.75" customHeight="1">
      <c r="A41" s="46" t="s">
        <v>154</v>
      </c>
      <c r="B41" s="19" t="s">
        <v>52</v>
      </c>
      <c r="C41" s="19" t="s">
        <v>43</v>
      </c>
      <c r="D41" s="6">
        <v>13071300</v>
      </c>
      <c r="E41" s="6">
        <v>13071300</v>
      </c>
      <c r="F41" s="6">
        <v>13071300</v>
      </c>
      <c r="G41" s="42" t="s">
        <v>81</v>
      </c>
    </row>
    <row r="42" spans="1:7" s="5" customFormat="1" ht="132" customHeight="1">
      <c r="A42" s="46" t="s">
        <v>155</v>
      </c>
      <c r="B42" s="19" t="s">
        <v>209</v>
      </c>
      <c r="C42" s="19" t="s">
        <v>43</v>
      </c>
      <c r="D42" s="6">
        <v>11920900</v>
      </c>
      <c r="E42" s="6">
        <v>11920900</v>
      </c>
      <c r="F42" s="6">
        <v>7580500</v>
      </c>
      <c r="G42" s="43" t="s">
        <v>140</v>
      </c>
    </row>
    <row r="43" spans="1:7" s="5" customFormat="1" ht="115.5" customHeight="1">
      <c r="A43" s="46" t="s">
        <v>156</v>
      </c>
      <c r="B43" s="19" t="s">
        <v>129</v>
      </c>
      <c r="C43" s="19" t="s">
        <v>43</v>
      </c>
      <c r="D43" s="6">
        <v>19495900</v>
      </c>
      <c r="E43" s="6">
        <v>19495900</v>
      </c>
      <c r="F43" s="20">
        <v>19495900</v>
      </c>
      <c r="G43" s="34" t="s">
        <v>141</v>
      </c>
    </row>
    <row r="44" spans="1:7" s="5" customFormat="1" ht="180.75" customHeight="1">
      <c r="A44" s="46" t="s">
        <v>157</v>
      </c>
      <c r="B44" s="19" t="s">
        <v>130</v>
      </c>
      <c r="C44" s="19" t="s">
        <v>43</v>
      </c>
      <c r="D44" s="6">
        <v>6990400</v>
      </c>
      <c r="E44" s="6">
        <v>6990400</v>
      </c>
      <c r="F44" s="20">
        <v>6990400</v>
      </c>
      <c r="G44" s="43" t="s">
        <v>142</v>
      </c>
    </row>
    <row r="45" spans="1:7" s="5" customFormat="1" ht="165">
      <c r="A45" s="46" t="s">
        <v>158</v>
      </c>
      <c r="B45" s="21" t="s">
        <v>131</v>
      </c>
      <c r="C45" s="19" t="s">
        <v>43</v>
      </c>
      <c r="D45" s="6">
        <v>800300</v>
      </c>
      <c r="E45" s="6">
        <v>800300</v>
      </c>
      <c r="F45" s="20">
        <v>0</v>
      </c>
      <c r="G45" s="43" t="s">
        <v>152</v>
      </c>
    </row>
    <row r="46" spans="1:7" s="8" customFormat="1" ht="271.5" customHeight="1">
      <c r="A46" s="46" t="s">
        <v>159</v>
      </c>
      <c r="B46" s="22" t="s">
        <v>98</v>
      </c>
      <c r="C46" s="19" t="s">
        <v>43</v>
      </c>
      <c r="D46" s="6">
        <v>178286700</v>
      </c>
      <c r="E46" s="6">
        <v>178286700</v>
      </c>
      <c r="F46" s="20">
        <v>178286700</v>
      </c>
      <c r="G46" s="43" t="s">
        <v>143</v>
      </c>
    </row>
    <row r="47" spans="1:7" s="5" customFormat="1" ht="332.25" customHeight="1">
      <c r="A47" s="46" t="s">
        <v>160</v>
      </c>
      <c r="B47" s="21" t="s">
        <v>132</v>
      </c>
      <c r="C47" s="19" t="s">
        <v>43</v>
      </c>
      <c r="D47" s="6">
        <v>5061700</v>
      </c>
      <c r="E47" s="6">
        <v>5061700</v>
      </c>
      <c r="F47" s="20">
        <v>5061700</v>
      </c>
      <c r="G47" s="43" t="s">
        <v>86</v>
      </c>
    </row>
    <row r="48" spans="1:7" s="5" customFormat="1" ht="124.5" customHeight="1">
      <c r="A48" s="46" t="s">
        <v>161</v>
      </c>
      <c r="B48" s="21" t="s">
        <v>133</v>
      </c>
      <c r="C48" s="19" t="s">
        <v>43</v>
      </c>
      <c r="D48" s="6">
        <v>1060900</v>
      </c>
      <c r="E48" s="6">
        <v>1060900</v>
      </c>
      <c r="F48" s="20">
        <v>1060900</v>
      </c>
      <c r="G48" s="42" t="s">
        <v>83</v>
      </c>
    </row>
    <row r="49" spans="1:7" s="5" customFormat="1" ht="82.5">
      <c r="A49" s="46" t="s">
        <v>162</v>
      </c>
      <c r="B49" s="19" t="s">
        <v>134</v>
      </c>
      <c r="C49" s="19" t="s">
        <v>43</v>
      </c>
      <c r="D49" s="6">
        <v>1835000</v>
      </c>
      <c r="E49" s="6">
        <v>1835000</v>
      </c>
      <c r="F49" s="20">
        <v>1835000</v>
      </c>
      <c r="G49" s="43" t="s">
        <v>144</v>
      </c>
    </row>
    <row r="50" spans="1:7" s="5" customFormat="1" ht="363.75" customHeight="1">
      <c r="A50" s="46" t="s">
        <v>163</v>
      </c>
      <c r="B50" s="25" t="s">
        <v>135</v>
      </c>
      <c r="C50" s="19" t="s">
        <v>43</v>
      </c>
      <c r="D50" s="6">
        <v>42496300</v>
      </c>
      <c r="E50" s="6">
        <v>42496300</v>
      </c>
      <c r="F50" s="20">
        <v>42496300</v>
      </c>
      <c r="G50" s="43" t="s">
        <v>145</v>
      </c>
    </row>
    <row r="51" spans="1:7" s="5" customFormat="1" ht="301.5" customHeight="1">
      <c r="A51" s="47" t="s">
        <v>164</v>
      </c>
      <c r="B51" s="25" t="s">
        <v>99</v>
      </c>
      <c r="C51" s="37" t="s">
        <v>43</v>
      </c>
      <c r="D51" s="6">
        <v>9248700</v>
      </c>
      <c r="E51" s="6">
        <v>9248700</v>
      </c>
      <c r="F51" s="20">
        <v>9248700</v>
      </c>
      <c r="G51" s="44" t="s">
        <v>146</v>
      </c>
    </row>
    <row r="52" spans="1:7" s="5" customFormat="1" ht="82.5">
      <c r="A52" s="46" t="s">
        <v>165</v>
      </c>
      <c r="B52" s="21" t="s">
        <v>136</v>
      </c>
      <c r="C52" s="19" t="s">
        <v>43</v>
      </c>
      <c r="D52" s="6">
        <v>1316800</v>
      </c>
      <c r="E52" s="6">
        <v>1316800</v>
      </c>
      <c r="F52" s="20">
        <v>1316800</v>
      </c>
      <c r="G52" s="43" t="s">
        <v>84</v>
      </c>
    </row>
    <row r="53" spans="1:7" s="5" customFormat="1" ht="130.5" customHeight="1">
      <c r="A53" s="46" t="s">
        <v>166</v>
      </c>
      <c r="B53" s="21" t="s">
        <v>137</v>
      </c>
      <c r="C53" s="19" t="s">
        <v>43</v>
      </c>
      <c r="D53" s="6">
        <v>1651200</v>
      </c>
      <c r="E53" s="6">
        <v>1651200</v>
      </c>
      <c r="F53" s="20">
        <v>1651200</v>
      </c>
      <c r="G53" s="34" t="s">
        <v>85</v>
      </c>
    </row>
    <row r="54" spans="1:7" s="5" customFormat="1" ht="165">
      <c r="A54" s="46" t="s">
        <v>167</v>
      </c>
      <c r="B54" s="21" t="s">
        <v>138</v>
      </c>
      <c r="C54" s="19" t="s">
        <v>43</v>
      </c>
      <c r="D54" s="6">
        <v>9521500</v>
      </c>
      <c r="E54" s="6">
        <v>9521500</v>
      </c>
      <c r="F54" s="20">
        <v>9521500</v>
      </c>
      <c r="G54" s="34" t="s">
        <v>87</v>
      </c>
    </row>
    <row r="55" spans="1:7" s="26" customFormat="1" ht="111.75" customHeight="1">
      <c r="A55" s="48" t="s">
        <v>168</v>
      </c>
      <c r="B55" s="21" t="s">
        <v>139</v>
      </c>
      <c r="C55" s="31" t="s">
        <v>43</v>
      </c>
      <c r="D55" s="6">
        <v>1103400</v>
      </c>
      <c r="E55" s="6">
        <v>1103400</v>
      </c>
      <c r="F55" s="20">
        <v>1103400</v>
      </c>
      <c r="G55" s="34" t="s">
        <v>82</v>
      </c>
    </row>
    <row r="56" spans="1:7" s="26" customFormat="1" ht="96" customHeight="1">
      <c r="A56" s="48" t="s">
        <v>169</v>
      </c>
      <c r="B56" s="21" t="s">
        <v>107</v>
      </c>
      <c r="C56" s="31" t="s">
        <v>43</v>
      </c>
      <c r="D56" s="6">
        <v>800000</v>
      </c>
      <c r="E56" s="6">
        <v>800000</v>
      </c>
      <c r="F56" s="20">
        <v>800000</v>
      </c>
      <c r="G56" s="34" t="s">
        <v>108</v>
      </c>
    </row>
    <row r="57" spans="1:7" s="9" customFormat="1" ht="132">
      <c r="A57" s="46" t="s">
        <v>28</v>
      </c>
      <c r="B57" s="21" t="s">
        <v>173</v>
      </c>
      <c r="C57" s="19" t="s">
        <v>43</v>
      </c>
      <c r="D57" s="6">
        <v>10472500</v>
      </c>
      <c r="E57" s="6">
        <v>10472500</v>
      </c>
      <c r="F57" s="20">
        <v>0</v>
      </c>
      <c r="G57" s="36" t="s">
        <v>88</v>
      </c>
    </row>
    <row r="58" spans="1:7" s="10" customFormat="1" ht="57" customHeight="1">
      <c r="A58" s="46" t="s">
        <v>29</v>
      </c>
      <c r="B58" s="21" t="s">
        <v>53</v>
      </c>
      <c r="C58" s="21" t="s">
        <v>44</v>
      </c>
      <c r="D58" s="6">
        <v>94915000</v>
      </c>
      <c r="E58" s="6">
        <v>11656200</v>
      </c>
      <c r="F58" s="6">
        <v>11656200</v>
      </c>
      <c r="G58" s="36" t="s">
        <v>89</v>
      </c>
    </row>
    <row r="59" spans="1:7" s="11" customFormat="1" ht="57" customHeight="1">
      <c r="A59" s="46" t="s">
        <v>30</v>
      </c>
      <c r="B59" s="21" t="s">
        <v>103</v>
      </c>
      <c r="C59" s="23" t="s">
        <v>104</v>
      </c>
      <c r="D59" s="6">
        <v>6926800</v>
      </c>
      <c r="E59" s="6">
        <v>6926800</v>
      </c>
      <c r="F59" s="6">
        <v>6926800</v>
      </c>
      <c r="G59" s="32" t="s">
        <v>117</v>
      </c>
    </row>
    <row r="60" spans="1:7" s="11" customFormat="1" ht="95.25" customHeight="1">
      <c r="A60" s="46" t="s">
        <v>31</v>
      </c>
      <c r="B60" s="21" t="s">
        <v>174</v>
      </c>
      <c r="C60" s="23" t="s">
        <v>122</v>
      </c>
      <c r="D60" s="6">
        <v>296500</v>
      </c>
      <c r="E60" s="6">
        <v>296500</v>
      </c>
      <c r="F60" s="6">
        <v>296500</v>
      </c>
      <c r="G60" s="32" t="s">
        <v>121</v>
      </c>
    </row>
    <row r="61" spans="1:7" s="11" customFormat="1" ht="82.5">
      <c r="A61" s="46" t="s">
        <v>58</v>
      </c>
      <c r="B61" s="21" t="s">
        <v>127</v>
      </c>
      <c r="C61" s="23" t="s">
        <v>124</v>
      </c>
      <c r="D61" s="6">
        <v>4612500</v>
      </c>
      <c r="E61" s="6">
        <v>4612500</v>
      </c>
      <c r="F61" s="6">
        <v>4612500</v>
      </c>
      <c r="G61" s="32" t="s">
        <v>147</v>
      </c>
    </row>
    <row r="62" spans="1:7" s="11" customFormat="1" ht="75.75" customHeight="1">
      <c r="A62" s="46" t="s">
        <v>59</v>
      </c>
      <c r="B62" s="21" t="s">
        <v>128</v>
      </c>
      <c r="C62" s="23" t="s">
        <v>125</v>
      </c>
      <c r="D62" s="6">
        <v>1584900</v>
      </c>
      <c r="E62" s="6">
        <v>1584900</v>
      </c>
      <c r="F62" s="6">
        <v>1584900</v>
      </c>
      <c r="G62" s="32" t="s">
        <v>148</v>
      </c>
    </row>
    <row r="63" spans="1:7" s="11" customFormat="1" ht="45.75" customHeight="1">
      <c r="A63" s="46" t="s">
        <v>60</v>
      </c>
      <c r="B63" s="23" t="s">
        <v>176</v>
      </c>
      <c r="C63" s="23" t="s">
        <v>126</v>
      </c>
      <c r="D63" s="6">
        <v>33100</v>
      </c>
      <c r="E63" s="6">
        <v>33100</v>
      </c>
      <c r="F63" s="6">
        <v>33100</v>
      </c>
      <c r="G63" s="32" t="s">
        <v>153</v>
      </c>
    </row>
    <row r="64" spans="1:7" s="13" customFormat="1" ht="30" customHeight="1">
      <c r="A64" s="24"/>
      <c r="B64" s="84" t="s">
        <v>2</v>
      </c>
      <c r="C64" s="84"/>
      <c r="D64" s="12">
        <f>SUM(D15:D63)-D40</f>
        <v>3816842600</v>
      </c>
      <c r="E64" s="12">
        <f>SUM(E15:E63)-E40</f>
        <v>3733576400</v>
      </c>
      <c r="F64" s="12">
        <f>SUM(F15:F63)-F40</f>
        <v>3702631600</v>
      </c>
      <c r="G64" s="45"/>
    </row>
    <row r="67" spans="4:6" ht="18.75">
      <c r="D67" s="27">
        <v>3816842600</v>
      </c>
      <c r="E67" s="27">
        <v>3733576400</v>
      </c>
      <c r="F67" s="27">
        <v>3702631600</v>
      </c>
    </row>
    <row r="68" spans="4:6" ht="18.75">
      <c r="D68" s="27">
        <f>D64-D67</f>
        <v>0</v>
      </c>
      <c r="E68" s="27">
        <f>E64-E67</f>
        <v>0</v>
      </c>
      <c r="F68" s="27">
        <f>F64-F67</f>
        <v>0</v>
      </c>
    </row>
    <row r="73" spans="4:6" ht="18.75">
      <c r="D73" s="28"/>
      <c r="E73" s="28"/>
      <c r="F73" s="28"/>
    </row>
  </sheetData>
  <autoFilter ref="A14:Y64"/>
  <customSheetViews>
    <customSheetView guid="{7F289507-71A9-4555-BE8F-3EE9BA670F43}"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B0946412-EE3C-4C83-A65D-69EB3C6FF498}" showRuler="0">
      <pageMargins left="0.75" right="0.75" top="1" bottom="1" header="0.5" footer="0.5"/>
      <headerFooter alignWithMargins="0"/>
    </customSheetView>
  </customSheetViews>
  <mergeCells count="7">
    <mergeCell ref="D13:F13"/>
    <mergeCell ref="B64:C64"/>
    <mergeCell ref="A10:F10"/>
    <mergeCell ref="A11:F11"/>
    <mergeCell ref="A13:A14"/>
    <mergeCell ref="B13:B14"/>
    <mergeCell ref="C13:C14"/>
  </mergeCells>
  <phoneticPr fontId="1" type="noConversion"/>
  <pageMargins left="0.78740157480314965" right="0.39370078740157483" top="0.39370078740157483" bottom="0.39370078740157483" header="0.51181102362204722" footer="0.19685039370078741"/>
  <pageSetup paperSize="9" scale="34" fitToHeight="7" orientation="portrait" blackAndWhite="1" r:id="rId1"/>
  <headerFooter alignWithMargins="0">
    <oddFooter>&amp;R&amp;P</oddFooter>
  </headerFooter>
  <legacyDrawing r:id="rId2"/>
  <oleObjects>
    <oleObject progId="Word.Document.8" shapeId="4097" r:id="rId3"/>
  </oleObjects>
</worksheet>
</file>

<file path=xl/worksheets/sheet2.xml><?xml version="1.0" encoding="utf-8"?>
<worksheet xmlns="http://schemas.openxmlformats.org/spreadsheetml/2006/main" xmlns:r="http://schemas.openxmlformats.org/officeDocument/2006/relationships">
  <dimension ref="A1:R73"/>
  <sheetViews>
    <sheetView zoomScale="69" zoomScaleNormal="69" workbookViewId="0">
      <selection activeCell="G72" sqref="G72"/>
    </sheetView>
  </sheetViews>
  <sheetFormatPr defaultRowHeight="12.75"/>
  <cols>
    <col min="1" max="1" width="9.140625" style="70"/>
    <col min="2" max="2" width="6.28515625" style="70" customWidth="1"/>
    <col min="3" max="3" width="67.140625" style="50" customWidth="1"/>
    <col min="4" max="4" width="52" style="50" customWidth="1"/>
    <col min="5" max="5" width="15.7109375" style="2" bestFit="1" customWidth="1"/>
    <col min="6" max="6" width="9.140625" style="70"/>
    <col min="7" max="7" width="60.85546875" style="50" customWidth="1"/>
    <col min="8" max="8" width="73.5703125" style="50" customWidth="1"/>
    <col min="9" max="11" width="15.7109375" style="2" bestFit="1" customWidth="1"/>
    <col min="12" max="12" width="17.28515625" style="52" customWidth="1"/>
    <col min="13" max="13" width="9.140625" style="52"/>
    <col min="14" max="14" width="54.7109375" style="52" customWidth="1"/>
    <col min="15" max="15" width="78.7109375" style="52" customWidth="1"/>
    <col min="16" max="18" width="16.28515625" style="52" bestFit="1" customWidth="1"/>
    <col min="19" max="16384" width="9.140625" style="52"/>
  </cols>
  <sheetData>
    <row r="1" spans="1:12">
      <c r="E1" s="51"/>
      <c r="I1" s="51"/>
    </row>
    <row r="2" spans="1:12">
      <c r="E2" s="51"/>
      <c r="I2" s="51"/>
    </row>
    <row r="3" spans="1:12">
      <c r="E3" s="51"/>
      <c r="I3" s="51"/>
    </row>
    <row r="4" spans="1:12">
      <c r="E4" s="51"/>
      <c r="I4" s="51"/>
    </row>
    <row r="5" spans="1:12">
      <c r="E5" s="51"/>
      <c r="I5" s="51"/>
    </row>
    <row r="6" spans="1:12">
      <c r="E6" s="51"/>
      <c r="I6" s="51"/>
    </row>
    <row r="7" spans="1:12">
      <c r="E7" s="51"/>
      <c r="I7" s="51"/>
    </row>
    <row r="8" spans="1:12">
      <c r="E8" s="51"/>
      <c r="I8" s="51"/>
    </row>
    <row r="9" spans="1:12">
      <c r="E9" s="51"/>
      <c r="I9" s="51"/>
    </row>
    <row r="10" spans="1:12">
      <c r="C10" s="52"/>
      <c r="D10" s="52"/>
      <c r="E10" s="52"/>
      <c r="G10" s="52"/>
      <c r="H10" s="52"/>
      <c r="I10" s="52"/>
      <c r="J10" s="52"/>
      <c r="K10" s="52"/>
    </row>
    <row r="11" spans="1:12">
      <c r="C11" s="52"/>
      <c r="D11" s="52"/>
      <c r="E11" s="52"/>
      <c r="G11" s="52"/>
      <c r="H11" s="52"/>
      <c r="I11" s="52"/>
      <c r="J11" s="52"/>
      <c r="K11" s="52"/>
    </row>
    <row r="13" spans="1:12">
      <c r="C13" s="94" t="s">
        <v>181</v>
      </c>
      <c r="D13" s="95" t="s">
        <v>33</v>
      </c>
      <c r="E13" s="53" t="s">
        <v>34</v>
      </c>
      <c r="G13" s="94" t="s">
        <v>180</v>
      </c>
      <c r="H13" s="95" t="s">
        <v>33</v>
      </c>
      <c r="I13" s="89" t="s">
        <v>34</v>
      </c>
      <c r="J13" s="89"/>
      <c r="K13" s="89"/>
    </row>
    <row r="14" spans="1:12">
      <c r="C14" s="94"/>
      <c r="D14" s="95"/>
      <c r="E14" s="53" t="s">
        <v>182</v>
      </c>
      <c r="G14" s="94"/>
      <c r="H14" s="95"/>
      <c r="I14" s="53" t="s">
        <v>177</v>
      </c>
      <c r="J14" s="53" t="s">
        <v>178</v>
      </c>
      <c r="K14" s="53" t="s">
        <v>179</v>
      </c>
    </row>
    <row r="15" spans="1:12" ht="25.5">
      <c r="A15" s="70">
        <v>1</v>
      </c>
      <c r="B15" s="70">
        <v>1</v>
      </c>
      <c r="C15" s="54" t="s">
        <v>45</v>
      </c>
      <c r="D15" s="55" t="s">
        <v>32</v>
      </c>
      <c r="E15" s="56">
        <v>8182600</v>
      </c>
      <c r="F15" s="70">
        <v>1</v>
      </c>
      <c r="G15" s="54" t="s">
        <v>45</v>
      </c>
      <c r="H15" s="55" t="s">
        <v>32</v>
      </c>
      <c r="I15" s="56">
        <v>9031400</v>
      </c>
      <c r="J15" s="56">
        <v>9071200</v>
      </c>
      <c r="K15" s="57">
        <v>0</v>
      </c>
      <c r="L15" s="69">
        <f>I15-E15</f>
        <v>848800</v>
      </c>
    </row>
    <row r="16" spans="1:12" ht="38.25">
      <c r="A16" s="70">
        <v>2</v>
      </c>
      <c r="B16" s="70">
        <v>1</v>
      </c>
      <c r="C16" s="54" t="s">
        <v>94</v>
      </c>
      <c r="D16" s="54" t="s">
        <v>93</v>
      </c>
      <c r="E16" s="56">
        <v>23700</v>
      </c>
      <c r="F16" s="70">
        <v>1</v>
      </c>
      <c r="G16" s="54" t="s">
        <v>94</v>
      </c>
      <c r="H16" s="54" t="s">
        <v>93</v>
      </c>
      <c r="I16" s="56">
        <v>24900</v>
      </c>
      <c r="J16" s="56">
        <v>26200</v>
      </c>
      <c r="K16" s="57">
        <v>0</v>
      </c>
      <c r="L16" s="69">
        <f t="shared" ref="L16:L68" si="0">I16-E16</f>
        <v>1200</v>
      </c>
    </row>
    <row r="17" spans="1:12" ht="127.5">
      <c r="A17" s="70">
        <v>3</v>
      </c>
      <c r="B17" s="70">
        <v>1</v>
      </c>
      <c r="C17" s="55" t="s">
        <v>101</v>
      </c>
      <c r="D17" s="55" t="s">
        <v>46</v>
      </c>
      <c r="E17" s="56">
        <v>720100</v>
      </c>
      <c r="F17" s="70">
        <v>1</v>
      </c>
      <c r="G17" s="55" t="s">
        <v>101</v>
      </c>
      <c r="H17" s="55" t="s">
        <v>46</v>
      </c>
      <c r="I17" s="56">
        <v>718700</v>
      </c>
      <c r="J17" s="56">
        <v>718700</v>
      </c>
      <c r="K17" s="56">
        <v>718700</v>
      </c>
      <c r="L17" s="69">
        <f t="shared" si="0"/>
        <v>-1400</v>
      </c>
    </row>
    <row r="18" spans="1:12" ht="89.25">
      <c r="A18" s="70">
        <v>4</v>
      </c>
      <c r="B18" s="70">
        <v>1</v>
      </c>
      <c r="C18" s="55" t="s">
        <v>102</v>
      </c>
      <c r="D18" s="55" t="s">
        <v>183</v>
      </c>
      <c r="E18" s="56">
        <v>9593800</v>
      </c>
      <c r="F18" s="70">
        <v>1</v>
      </c>
      <c r="G18" s="55" t="s">
        <v>102</v>
      </c>
      <c r="H18" s="55" t="s">
        <v>170</v>
      </c>
      <c r="I18" s="56">
        <v>22461900</v>
      </c>
      <c r="J18" s="56">
        <v>22461900</v>
      </c>
      <c r="K18" s="56">
        <v>22461900</v>
      </c>
      <c r="L18" s="69">
        <f t="shared" si="0"/>
        <v>12868100</v>
      </c>
    </row>
    <row r="19" spans="1:12" ht="63.75">
      <c r="A19" s="70">
        <v>5</v>
      </c>
      <c r="B19" s="70">
        <v>1</v>
      </c>
      <c r="C19" s="55" t="s">
        <v>61</v>
      </c>
      <c r="D19" s="55" t="s">
        <v>95</v>
      </c>
      <c r="E19" s="56">
        <v>855606700</v>
      </c>
      <c r="F19" s="70">
        <v>1</v>
      </c>
      <c r="G19" s="55" t="s">
        <v>61</v>
      </c>
      <c r="H19" s="55" t="s">
        <v>95</v>
      </c>
      <c r="I19" s="56">
        <f>230731800+691938300</f>
        <v>922670100</v>
      </c>
      <c r="J19" s="56">
        <f t="shared" ref="J19:K19" si="1">230731800+691938300</f>
        <v>922670100</v>
      </c>
      <c r="K19" s="56">
        <f t="shared" si="1"/>
        <v>922670100</v>
      </c>
      <c r="L19" s="69">
        <f t="shared" si="0"/>
        <v>67063400</v>
      </c>
    </row>
    <row r="20" spans="1:12" ht="63.75">
      <c r="A20" s="70">
        <v>6</v>
      </c>
      <c r="B20" s="70">
        <v>1</v>
      </c>
      <c r="C20" s="55" t="s">
        <v>62</v>
      </c>
      <c r="D20" s="55" t="s">
        <v>95</v>
      </c>
      <c r="E20" s="56">
        <v>423758400</v>
      </c>
      <c r="F20" s="70">
        <v>1</v>
      </c>
      <c r="G20" s="55" t="s">
        <v>62</v>
      </c>
      <c r="H20" s="55" t="s">
        <v>95</v>
      </c>
      <c r="I20" s="56">
        <f>144738900+278440700</f>
        <v>423179600</v>
      </c>
      <c r="J20" s="56">
        <f t="shared" ref="J20:K20" si="2">144738900+278440700</f>
        <v>423179600</v>
      </c>
      <c r="K20" s="56">
        <f t="shared" si="2"/>
        <v>423179600</v>
      </c>
      <c r="L20" s="69">
        <f t="shared" si="0"/>
        <v>-578800</v>
      </c>
    </row>
    <row r="21" spans="1:12" ht="204">
      <c r="A21" s="70">
        <v>7</v>
      </c>
      <c r="B21" s="70">
        <v>1</v>
      </c>
      <c r="C21" s="55" t="s">
        <v>118</v>
      </c>
      <c r="D21" s="55" t="s">
        <v>63</v>
      </c>
      <c r="E21" s="56">
        <v>890600</v>
      </c>
      <c r="F21" s="70">
        <v>1</v>
      </c>
      <c r="G21" s="55" t="s">
        <v>118</v>
      </c>
      <c r="H21" s="55" t="s">
        <v>63</v>
      </c>
      <c r="I21" s="56">
        <v>13359100</v>
      </c>
      <c r="J21" s="56">
        <v>8015400</v>
      </c>
      <c r="K21" s="57">
        <v>1781200</v>
      </c>
      <c r="L21" s="69">
        <f t="shared" si="0"/>
        <v>12468500</v>
      </c>
    </row>
    <row r="22" spans="1:12" s="67" customFormat="1" ht="89.25">
      <c r="A22" s="70">
        <v>8</v>
      </c>
      <c r="B22" s="70">
        <v>1</v>
      </c>
      <c r="C22" s="65" t="s">
        <v>184</v>
      </c>
      <c r="D22" s="65" t="s">
        <v>185</v>
      </c>
      <c r="E22" s="66">
        <v>65260700</v>
      </c>
      <c r="F22" s="71"/>
      <c r="G22" s="65"/>
      <c r="H22" s="65"/>
      <c r="I22" s="66"/>
      <c r="J22" s="66"/>
      <c r="K22" s="68"/>
      <c r="L22" s="69">
        <f t="shared" si="0"/>
        <v>-65260700</v>
      </c>
    </row>
    <row r="23" spans="1:12" ht="63.75">
      <c r="A23" s="70">
        <v>9</v>
      </c>
      <c r="B23" s="70">
        <v>1</v>
      </c>
      <c r="C23" s="55" t="s">
        <v>64</v>
      </c>
      <c r="D23" s="55" t="s">
        <v>35</v>
      </c>
      <c r="E23" s="56">
        <v>9425900</v>
      </c>
      <c r="F23" s="70">
        <v>1</v>
      </c>
      <c r="G23" s="55" t="s">
        <v>64</v>
      </c>
      <c r="H23" s="55" t="s">
        <v>35</v>
      </c>
      <c r="I23" s="56">
        <v>9822800</v>
      </c>
      <c r="J23" s="56">
        <v>9822800</v>
      </c>
      <c r="K23" s="56">
        <v>9822800</v>
      </c>
      <c r="L23" s="69">
        <f t="shared" si="0"/>
        <v>396900</v>
      </c>
    </row>
    <row r="24" spans="1:12" ht="76.5">
      <c r="A24" s="70">
        <v>10</v>
      </c>
      <c r="B24" s="70">
        <v>1</v>
      </c>
      <c r="C24" s="55" t="s">
        <v>47</v>
      </c>
      <c r="D24" s="55" t="s">
        <v>48</v>
      </c>
      <c r="E24" s="56">
        <v>128000</v>
      </c>
      <c r="F24" s="70">
        <v>1</v>
      </c>
      <c r="G24" s="55" t="s">
        <v>47</v>
      </c>
      <c r="H24" s="55" t="s">
        <v>48</v>
      </c>
      <c r="I24" s="56">
        <v>133400</v>
      </c>
      <c r="J24" s="56">
        <v>133400</v>
      </c>
      <c r="K24" s="56">
        <v>133400</v>
      </c>
      <c r="L24" s="69">
        <f t="shared" si="0"/>
        <v>5400</v>
      </c>
    </row>
    <row r="25" spans="1:12" ht="63.75">
      <c r="A25" s="70">
        <v>11</v>
      </c>
      <c r="B25" s="70">
        <v>1</v>
      </c>
      <c r="C25" s="55" t="s">
        <v>36</v>
      </c>
      <c r="D25" s="55" t="s">
        <v>49</v>
      </c>
      <c r="E25" s="56">
        <v>3939400</v>
      </c>
      <c r="F25" s="70">
        <v>1</v>
      </c>
      <c r="G25" s="55" t="s">
        <v>36</v>
      </c>
      <c r="H25" s="55" t="s">
        <v>49</v>
      </c>
      <c r="I25" s="56">
        <v>4109000</v>
      </c>
      <c r="J25" s="56">
        <v>4109000</v>
      </c>
      <c r="K25" s="56">
        <v>4109000</v>
      </c>
      <c r="L25" s="69">
        <f t="shared" si="0"/>
        <v>169600</v>
      </c>
    </row>
    <row r="26" spans="1:12" ht="63.75">
      <c r="A26" s="70">
        <v>12</v>
      </c>
      <c r="B26" s="70">
        <v>1</v>
      </c>
      <c r="C26" s="55" t="s">
        <v>105</v>
      </c>
      <c r="D26" s="55" t="s">
        <v>37</v>
      </c>
      <c r="E26" s="56">
        <v>248400</v>
      </c>
      <c r="F26" s="70">
        <v>1</v>
      </c>
      <c r="G26" s="55" t="s">
        <v>105</v>
      </c>
      <c r="H26" s="55" t="s">
        <v>37</v>
      </c>
      <c r="I26" s="56">
        <v>256400</v>
      </c>
      <c r="J26" s="56">
        <v>256400</v>
      </c>
      <c r="K26" s="56">
        <v>256400</v>
      </c>
      <c r="L26" s="69">
        <f t="shared" si="0"/>
        <v>8000</v>
      </c>
    </row>
    <row r="27" spans="1:12" ht="63.75">
      <c r="A27" s="70">
        <v>13</v>
      </c>
      <c r="B27" s="70">
        <v>1</v>
      </c>
      <c r="C27" s="55" t="s">
        <v>186</v>
      </c>
      <c r="D27" s="55" t="s">
        <v>39</v>
      </c>
      <c r="E27" s="56">
        <v>38962500</v>
      </c>
      <c r="F27" s="70">
        <v>1</v>
      </c>
      <c r="G27" s="54" t="s">
        <v>175</v>
      </c>
      <c r="H27" s="55" t="s">
        <v>39</v>
      </c>
      <c r="I27" s="56">
        <v>40955900</v>
      </c>
      <c r="J27" s="56">
        <v>40955900</v>
      </c>
      <c r="K27" s="56">
        <v>40955900</v>
      </c>
      <c r="L27" s="69">
        <f t="shared" si="0"/>
        <v>1993400</v>
      </c>
    </row>
    <row r="28" spans="1:12" ht="76.5">
      <c r="A28" s="70">
        <v>14</v>
      </c>
      <c r="B28" s="70">
        <v>1</v>
      </c>
      <c r="C28" s="55" t="s">
        <v>65</v>
      </c>
      <c r="D28" s="55" t="s">
        <v>54</v>
      </c>
      <c r="E28" s="56">
        <v>547140100</v>
      </c>
      <c r="F28" s="70">
        <v>1</v>
      </c>
      <c r="G28" s="55" t="s">
        <v>65</v>
      </c>
      <c r="H28" s="55" t="s">
        <v>54</v>
      </c>
      <c r="I28" s="56">
        <v>629428800</v>
      </c>
      <c r="J28" s="56">
        <v>629428800</v>
      </c>
      <c r="K28" s="56">
        <v>629428800</v>
      </c>
      <c r="L28" s="69">
        <f t="shared" si="0"/>
        <v>82288700</v>
      </c>
    </row>
    <row r="29" spans="1:12" ht="102">
      <c r="A29" s="70">
        <v>15</v>
      </c>
      <c r="B29" s="70">
        <v>1</v>
      </c>
      <c r="C29" s="55" t="s">
        <v>66</v>
      </c>
      <c r="D29" s="55" t="s">
        <v>38</v>
      </c>
      <c r="E29" s="56">
        <v>596621100</v>
      </c>
      <c r="F29" s="70">
        <v>1</v>
      </c>
      <c r="G29" s="55" t="s">
        <v>66</v>
      </c>
      <c r="H29" s="55" t="s">
        <v>38</v>
      </c>
      <c r="I29" s="56">
        <v>632526100</v>
      </c>
      <c r="J29" s="56">
        <v>637821300</v>
      </c>
      <c r="K29" s="57">
        <v>637821300</v>
      </c>
      <c r="L29" s="69">
        <f t="shared" si="0"/>
        <v>35905000</v>
      </c>
    </row>
    <row r="30" spans="1:12" ht="76.5">
      <c r="A30" s="70">
        <v>16</v>
      </c>
      <c r="B30" s="70">
        <v>1</v>
      </c>
      <c r="C30" s="55" t="s">
        <v>67</v>
      </c>
      <c r="D30" s="55" t="s">
        <v>42</v>
      </c>
      <c r="E30" s="56">
        <v>1364000</v>
      </c>
      <c r="F30" s="70">
        <v>1</v>
      </c>
      <c r="G30" s="55" t="s">
        <v>67</v>
      </c>
      <c r="H30" s="55" t="s">
        <v>42</v>
      </c>
      <c r="I30" s="56">
        <v>1422100</v>
      </c>
      <c r="J30" s="56">
        <v>1422100</v>
      </c>
      <c r="K30" s="56">
        <v>1422100</v>
      </c>
      <c r="L30" s="69">
        <f t="shared" si="0"/>
        <v>58100</v>
      </c>
    </row>
    <row r="31" spans="1:12" ht="89.25">
      <c r="A31" s="70">
        <v>17</v>
      </c>
      <c r="B31" s="70">
        <v>1</v>
      </c>
      <c r="C31" s="55" t="s">
        <v>50</v>
      </c>
      <c r="D31" s="55" t="s">
        <v>40</v>
      </c>
      <c r="E31" s="56">
        <v>7202700</v>
      </c>
      <c r="F31" s="70">
        <v>1</v>
      </c>
      <c r="G31" s="55" t="s">
        <v>50</v>
      </c>
      <c r="H31" s="55" t="s">
        <v>40</v>
      </c>
      <c r="I31" s="56">
        <v>7508900</v>
      </c>
      <c r="J31" s="56">
        <v>7508900</v>
      </c>
      <c r="K31" s="56">
        <v>7508900</v>
      </c>
      <c r="L31" s="69">
        <f t="shared" si="0"/>
        <v>306200</v>
      </c>
    </row>
    <row r="32" spans="1:12" ht="63.75">
      <c r="A32" s="70">
        <v>18</v>
      </c>
      <c r="B32" s="70">
        <v>1</v>
      </c>
      <c r="C32" s="55" t="s">
        <v>91</v>
      </c>
      <c r="D32" s="55" t="s">
        <v>106</v>
      </c>
      <c r="E32" s="56">
        <v>1436600</v>
      </c>
      <c r="F32" s="70">
        <v>1</v>
      </c>
      <c r="G32" s="55" t="s">
        <v>91</v>
      </c>
      <c r="H32" s="55" t="s">
        <v>106</v>
      </c>
      <c r="I32" s="56">
        <v>1677500</v>
      </c>
      <c r="J32" s="56">
        <v>1677500</v>
      </c>
      <c r="K32" s="56">
        <v>1677500</v>
      </c>
      <c r="L32" s="69">
        <f t="shared" si="0"/>
        <v>240900</v>
      </c>
    </row>
    <row r="33" spans="1:18" ht="51">
      <c r="A33" s="70">
        <v>19</v>
      </c>
      <c r="B33" s="70">
        <v>1</v>
      </c>
      <c r="C33" s="55" t="s">
        <v>51</v>
      </c>
      <c r="D33" s="55" t="s">
        <v>41</v>
      </c>
      <c r="E33" s="56">
        <v>2037300</v>
      </c>
      <c r="F33" s="70">
        <v>1</v>
      </c>
      <c r="G33" s="55" t="s">
        <v>51</v>
      </c>
      <c r="H33" s="55" t="s">
        <v>41</v>
      </c>
      <c r="I33" s="56">
        <v>2121300</v>
      </c>
      <c r="J33" s="56">
        <v>2121300</v>
      </c>
      <c r="K33" s="56">
        <v>2121300</v>
      </c>
      <c r="L33" s="69">
        <f t="shared" si="0"/>
        <v>84000</v>
      </c>
    </row>
    <row r="34" spans="1:18" ht="178.5">
      <c r="A34" s="70">
        <v>20</v>
      </c>
      <c r="B34" s="70">
        <v>1</v>
      </c>
      <c r="C34" s="55" t="s">
        <v>187</v>
      </c>
      <c r="D34" s="55" t="s">
        <v>43</v>
      </c>
      <c r="E34" s="56">
        <v>1628000</v>
      </c>
      <c r="F34" s="70">
        <v>1</v>
      </c>
      <c r="G34" s="55" t="s">
        <v>171</v>
      </c>
      <c r="H34" s="55" t="s">
        <v>43</v>
      </c>
      <c r="I34" s="56">
        <f>1590000+39500</f>
        <v>1629500</v>
      </c>
      <c r="J34" s="56">
        <f t="shared" ref="J34:K34" si="3">1590000+39500</f>
        <v>1629500</v>
      </c>
      <c r="K34" s="56">
        <f t="shared" si="3"/>
        <v>1629500</v>
      </c>
      <c r="L34" s="69">
        <f t="shared" si="0"/>
        <v>1500</v>
      </c>
    </row>
    <row r="35" spans="1:18" ht="178.5">
      <c r="A35" s="70">
        <v>21</v>
      </c>
      <c r="B35" s="70">
        <v>1</v>
      </c>
      <c r="C35" s="55" t="s">
        <v>55</v>
      </c>
      <c r="D35" s="55" t="s">
        <v>43</v>
      </c>
      <c r="E35" s="56">
        <v>2263700</v>
      </c>
      <c r="F35" s="70">
        <v>1</v>
      </c>
      <c r="G35" s="55" t="s">
        <v>55</v>
      </c>
      <c r="H35" s="55" t="s">
        <v>43</v>
      </c>
      <c r="I35" s="56">
        <v>2263700</v>
      </c>
      <c r="J35" s="56">
        <v>2263700</v>
      </c>
      <c r="K35" s="57">
        <v>2263700</v>
      </c>
      <c r="L35" s="69">
        <f t="shared" si="0"/>
        <v>0</v>
      </c>
    </row>
    <row r="36" spans="1:18" ht="102">
      <c r="A36" s="70">
        <v>22</v>
      </c>
      <c r="B36" s="70">
        <v>1</v>
      </c>
      <c r="C36" s="55" t="s">
        <v>96</v>
      </c>
      <c r="D36" s="55" t="s">
        <v>43</v>
      </c>
      <c r="E36" s="56">
        <v>19804100</v>
      </c>
      <c r="F36" s="70">
        <v>1</v>
      </c>
      <c r="G36" s="55" t="s">
        <v>96</v>
      </c>
      <c r="H36" s="55" t="s">
        <v>43</v>
      </c>
      <c r="I36" s="56">
        <v>20576400</v>
      </c>
      <c r="J36" s="56">
        <v>20576400</v>
      </c>
      <c r="K36" s="56">
        <v>20576400</v>
      </c>
      <c r="L36" s="69">
        <f t="shared" si="0"/>
        <v>772300</v>
      </c>
    </row>
    <row r="37" spans="1:18" ht="165.75">
      <c r="A37" s="70">
        <v>23</v>
      </c>
      <c r="B37" s="70">
        <v>1</v>
      </c>
      <c r="C37" s="55" t="s">
        <v>188</v>
      </c>
      <c r="D37" s="55" t="s">
        <v>43</v>
      </c>
      <c r="E37" s="56">
        <v>70433700</v>
      </c>
      <c r="F37" s="70">
        <v>1</v>
      </c>
      <c r="G37" s="55" t="s">
        <v>172</v>
      </c>
      <c r="H37" s="55" t="s">
        <v>43</v>
      </c>
      <c r="I37" s="56">
        <v>72609900</v>
      </c>
      <c r="J37" s="56">
        <v>72609900</v>
      </c>
      <c r="K37" s="56">
        <v>72609900</v>
      </c>
      <c r="L37" s="69">
        <f t="shared" si="0"/>
        <v>2176200</v>
      </c>
    </row>
    <row r="38" spans="1:18" ht="102">
      <c r="A38" s="70">
        <v>24</v>
      </c>
      <c r="B38" s="70">
        <v>1</v>
      </c>
      <c r="C38" s="55" t="s">
        <v>56</v>
      </c>
      <c r="D38" s="55" t="s">
        <v>43</v>
      </c>
      <c r="E38" s="56">
        <v>9767900</v>
      </c>
      <c r="F38" s="70">
        <v>1</v>
      </c>
      <c r="G38" s="55" t="s">
        <v>56</v>
      </c>
      <c r="H38" s="55" t="s">
        <v>43</v>
      </c>
      <c r="I38" s="56">
        <v>10338600</v>
      </c>
      <c r="J38" s="56">
        <v>10338600</v>
      </c>
      <c r="K38" s="56">
        <v>10338600</v>
      </c>
      <c r="L38" s="69">
        <f t="shared" si="0"/>
        <v>570700</v>
      </c>
    </row>
    <row r="39" spans="1:18" ht="127.5">
      <c r="A39" s="70">
        <v>25</v>
      </c>
      <c r="B39" s="70">
        <v>1</v>
      </c>
      <c r="C39" s="55" t="s">
        <v>97</v>
      </c>
      <c r="D39" s="55" t="s">
        <v>43</v>
      </c>
      <c r="E39" s="56">
        <v>14514300</v>
      </c>
      <c r="F39" s="70">
        <v>1</v>
      </c>
      <c r="G39" s="55" t="s">
        <v>97</v>
      </c>
      <c r="H39" s="55" t="s">
        <v>43</v>
      </c>
      <c r="I39" s="56">
        <v>14514300</v>
      </c>
      <c r="J39" s="56">
        <v>14514300</v>
      </c>
      <c r="K39" s="57">
        <v>14514300</v>
      </c>
      <c r="L39" s="69">
        <f t="shared" si="0"/>
        <v>0</v>
      </c>
    </row>
    <row r="40" spans="1:18" ht="102">
      <c r="A40" s="70">
        <v>26</v>
      </c>
      <c r="B40" s="70">
        <v>1</v>
      </c>
      <c r="C40" s="55" t="s">
        <v>119</v>
      </c>
      <c r="D40" s="55" t="s">
        <v>43</v>
      </c>
      <c r="E40" s="56">
        <v>550000000</v>
      </c>
      <c r="F40" s="70">
        <v>1</v>
      </c>
      <c r="G40" s="55" t="s">
        <v>119</v>
      </c>
      <c r="H40" s="55" t="s">
        <v>43</v>
      </c>
      <c r="I40" s="56">
        <v>550000000</v>
      </c>
      <c r="J40" s="56">
        <v>550000000</v>
      </c>
      <c r="K40" s="57">
        <v>550000000</v>
      </c>
      <c r="L40" s="69">
        <f t="shared" si="0"/>
        <v>0</v>
      </c>
    </row>
    <row r="41" spans="1:18" ht="102">
      <c r="B41" s="70">
        <v>0</v>
      </c>
      <c r="C41" s="55" t="s">
        <v>57</v>
      </c>
      <c r="D41" s="55" t="s">
        <v>43</v>
      </c>
      <c r="E41" s="56">
        <f>E42+E43+E44+E45+E46+E47+E48+E49+E50+E51+E52+E53+E54+E55+E56+E57</f>
        <v>298919100</v>
      </c>
      <c r="G41" s="55" t="s">
        <v>57</v>
      </c>
      <c r="H41" s="55" t="s">
        <v>43</v>
      </c>
      <c r="I41" s="56">
        <f>SUM(I42:I57)</f>
        <v>304661000</v>
      </c>
      <c r="J41" s="56">
        <f t="shared" ref="J41:K41" si="4">SUM(J42:J57)</f>
        <v>304661000</v>
      </c>
      <c r="K41" s="56">
        <f t="shared" si="4"/>
        <v>299520300</v>
      </c>
      <c r="L41" s="69">
        <f t="shared" si="0"/>
        <v>5741900</v>
      </c>
    </row>
    <row r="42" spans="1:18" ht="102">
      <c r="A42" s="70">
        <v>27</v>
      </c>
      <c r="B42" s="70">
        <v>1</v>
      </c>
      <c r="C42" s="55" t="s">
        <v>52</v>
      </c>
      <c r="D42" s="55" t="s">
        <v>43</v>
      </c>
      <c r="E42" s="56">
        <v>12537600</v>
      </c>
      <c r="F42" s="70">
        <v>1</v>
      </c>
      <c r="G42" s="55" t="s">
        <v>52</v>
      </c>
      <c r="H42" s="55" t="s">
        <v>43</v>
      </c>
      <c r="I42" s="56">
        <v>13071300</v>
      </c>
      <c r="J42" s="56">
        <v>13071300</v>
      </c>
      <c r="K42" s="56">
        <v>13071300</v>
      </c>
      <c r="L42" s="69">
        <f t="shared" si="0"/>
        <v>533700</v>
      </c>
    </row>
    <row r="43" spans="1:18" ht="102">
      <c r="A43" s="70">
        <v>28</v>
      </c>
      <c r="B43" s="70">
        <v>1</v>
      </c>
      <c r="C43" s="55" t="s">
        <v>189</v>
      </c>
      <c r="D43" s="55" t="s">
        <v>43</v>
      </c>
      <c r="E43" s="56">
        <v>1103400</v>
      </c>
      <c r="F43" s="70">
        <v>1</v>
      </c>
      <c r="G43" s="58" t="s">
        <v>139</v>
      </c>
      <c r="H43" s="54" t="s">
        <v>43</v>
      </c>
      <c r="I43" s="56">
        <v>1103400</v>
      </c>
      <c r="J43" s="56">
        <v>1103400</v>
      </c>
      <c r="K43" s="57">
        <v>1103400</v>
      </c>
      <c r="L43" s="69">
        <f t="shared" si="0"/>
        <v>0</v>
      </c>
    </row>
    <row r="44" spans="1:18" ht="102">
      <c r="A44" s="70">
        <v>29</v>
      </c>
      <c r="B44" s="70">
        <v>1</v>
      </c>
      <c r="C44" s="55" t="s">
        <v>190</v>
      </c>
      <c r="D44" s="55" t="s">
        <v>43</v>
      </c>
      <c r="E44" s="56">
        <v>18764200</v>
      </c>
      <c r="F44" s="70">
        <v>1</v>
      </c>
      <c r="G44" s="55" t="s">
        <v>129</v>
      </c>
      <c r="H44" s="55" t="s">
        <v>43</v>
      </c>
      <c r="I44" s="56">
        <v>19495900</v>
      </c>
      <c r="J44" s="56">
        <v>19495900</v>
      </c>
      <c r="K44" s="57">
        <v>19495900</v>
      </c>
      <c r="L44" s="69">
        <f t="shared" si="0"/>
        <v>731700</v>
      </c>
      <c r="N44" s="55"/>
      <c r="O44" s="55"/>
      <c r="P44" s="56"/>
      <c r="Q44" s="56"/>
      <c r="R44" s="56"/>
    </row>
    <row r="45" spans="1:18" ht="229.5">
      <c r="A45" s="70">
        <v>30</v>
      </c>
      <c r="B45" s="70">
        <v>1</v>
      </c>
      <c r="C45" s="55" t="s">
        <v>191</v>
      </c>
      <c r="D45" s="55" t="s">
        <v>43</v>
      </c>
      <c r="E45" s="56">
        <v>42496300</v>
      </c>
      <c r="F45" s="70">
        <v>1</v>
      </c>
      <c r="G45" s="60" t="s">
        <v>135</v>
      </c>
      <c r="H45" s="55" t="s">
        <v>43</v>
      </c>
      <c r="I45" s="56">
        <v>42496300</v>
      </c>
      <c r="J45" s="56">
        <v>42496300</v>
      </c>
      <c r="K45" s="57">
        <v>42496300</v>
      </c>
      <c r="L45" s="69">
        <f t="shared" si="0"/>
        <v>0</v>
      </c>
    </row>
    <row r="46" spans="1:18" ht="153">
      <c r="A46" s="70">
        <v>31</v>
      </c>
      <c r="B46" s="70">
        <v>1</v>
      </c>
      <c r="C46" s="55" t="s">
        <v>192</v>
      </c>
      <c r="D46" s="55" t="s">
        <v>43</v>
      </c>
      <c r="E46" s="56">
        <v>5270700</v>
      </c>
      <c r="F46" s="70">
        <v>1</v>
      </c>
      <c r="G46" s="55" t="s">
        <v>130</v>
      </c>
      <c r="H46" s="55" t="s">
        <v>43</v>
      </c>
      <c r="I46" s="56">
        <v>6990400</v>
      </c>
      <c r="J46" s="56">
        <v>6990400</v>
      </c>
      <c r="K46" s="57">
        <v>6990400</v>
      </c>
      <c r="L46" s="69">
        <f t="shared" si="0"/>
        <v>1719700</v>
      </c>
    </row>
    <row r="47" spans="1:18" ht="102">
      <c r="A47" s="70">
        <v>32</v>
      </c>
      <c r="B47" s="70">
        <v>1</v>
      </c>
      <c r="C47" s="58" t="s">
        <v>193</v>
      </c>
      <c r="D47" s="55" t="s">
        <v>43</v>
      </c>
      <c r="E47" s="56">
        <v>1021100</v>
      </c>
      <c r="F47" s="70">
        <v>1</v>
      </c>
      <c r="G47" s="58" t="s">
        <v>133</v>
      </c>
      <c r="H47" s="55" t="s">
        <v>43</v>
      </c>
      <c r="I47" s="56">
        <v>1060900</v>
      </c>
      <c r="J47" s="56">
        <v>1060900</v>
      </c>
      <c r="K47" s="57">
        <v>1060900</v>
      </c>
      <c r="L47" s="69">
        <f t="shared" si="0"/>
        <v>39800</v>
      </c>
    </row>
    <row r="48" spans="1:18" ht="102">
      <c r="A48" s="70">
        <v>33</v>
      </c>
      <c r="B48" s="70">
        <v>1</v>
      </c>
      <c r="C48" s="59" t="s">
        <v>194</v>
      </c>
      <c r="D48" s="55" t="s">
        <v>43</v>
      </c>
      <c r="E48" s="56">
        <v>1267400</v>
      </c>
      <c r="F48" s="70">
        <v>1</v>
      </c>
      <c r="G48" s="58" t="s">
        <v>136</v>
      </c>
      <c r="H48" s="55" t="s">
        <v>43</v>
      </c>
      <c r="I48" s="56">
        <v>1316800</v>
      </c>
      <c r="J48" s="56">
        <v>1316800</v>
      </c>
      <c r="K48" s="57">
        <v>1316800</v>
      </c>
      <c r="L48" s="69">
        <f t="shared" si="0"/>
        <v>49400</v>
      </c>
    </row>
    <row r="49" spans="1:12" ht="229.5">
      <c r="A49" s="70">
        <v>34</v>
      </c>
      <c r="B49" s="70">
        <v>1</v>
      </c>
      <c r="C49" s="58" t="s">
        <v>195</v>
      </c>
      <c r="D49" s="55" t="s">
        <v>43</v>
      </c>
      <c r="E49" s="56">
        <v>173275600</v>
      </c>
      <c r="F49" s="70">
        <v>1</v>
      </c>
      <c r="G49" s="59" t="s">
        <v>98</v>
      </c>
      <c r="H49" s="55" t="s">
        <v>43</v>
      </c>
      <c r="I49" s="56">
        <v>178286700</v>
      </c>
      <c r="J49" s="56">
        <v>178286700</v>
      </c>
      <c r="K49" s="57">
        <v>178286700</v>
      </c>
      <c r="L49" s="69">
        <f t="shared" si="0"/>
        <v>5011100</v>
      </c>
    </row>
    <row r="50" spans="1:12" ht="102">
      <c r="A50" s="70">
        <v>35</v>
      </c>
      <c r="B50" s="70">
        <v>1</v>
      </c>
      <c r="C50" s="58" t="s">
        <v>196</v>
      </c>
      <c r="D50" s="55" t="s">
        <v>43</v>
      </c>
      <c r="E50" s="56">
        <v>1651200</v>
      </c>
      <c r="F50" s="70">
        <v>1</v>
      </c>
      <c r="G50" s="58" t="s">
        <v>137</v>
      </c>
      <c r="H50" s="55" t="s">
        <v>43</v>
      </c>
      <c r="I50" s="56">
        <v>1651200</v>
      </c>
      <c r="J50" s="56">
        <v>1651200</v>
      </c>
      <c r="K50" s="57">
        <v>1651200</v>
      </c>
      <c r="L50" s="69">
        <f t="shared" si="0"/>
        <v>0</v>
      </c>
    </row>
    <row r="51" spans="1:12" ht="102">
      <c r="A51" s="70">
        <v>36</v>
      </c>
      <c r="B51" s="70">
        <v>1</v>
      </c>
      <c r="C51" s="55" t="s">
        <v>197</v>
      </c>
      <c r="D51" s="55" t="s">
        <v>43</v>
      </c>
      <c r="E51" s="56">
        <v>13076900</v>
      </c>
      <c r="F51" s="70">
        <v>1</v>
      </c>
      <c r="G51" s="55" t="s">
        <v>209</v>
      </c>
      <c r="H51" s="55" t="s">
        <v>43</v>
      </c>
      <c r="I51" s="56">
        <v>11920900</v>
      </c>
      <c r="J51" s="56">
        <v>11920900</v>
      </c>
      <c r="K51" s="56">
        <v>7580500</v>
      </c>
      <c r="L51" s="69">
        <f t="shared" si="0"/>
        <v>-1156000</v>
      </c>
    </row>
    <row r="52" spans="1:12" ht="102">
      <c r="A52" s="70">
        <v>37</v>
      </c>
      <c r="B52" s="70">
        <v>1</v>
      </c>
      <c r="C52" s="60" t="s">
        <v>198</v>
      </c>
      <c r="D52" s="55" t="s">
        <v>43</v>
      </c>
      <c r="E52" s="56">
        <v>1766100</v>
      </c>
      <c r="F52" s="70">
        <v>1</v>
      </c>
      <c r="G52" s="55" t="s">
        <v>134</v>
      </c>
      <c r="H52" s="55" t="s">
        <v>43</v>
      </c>
      <c r="I52" s="56">
        <v>1835000</v>
      </c>
      <c r="J52" s="56">
        <v>1835000</v>
      </c>
      <c r="K52" s="57">
        <v>1835000</v>
      </c>
      <c r="L52" s="69">
        <f t="shared" si="0"/>
        <v>68900</v>
      </c>
    </row>
    <row r="53" spans="1:12" ht="229.5">
      <c r="A53" s="70">
        <v>38</v>
      </c>
      <c r="B53" s="70">
        <v>1</v>
      </c>
      <c r="C53" s="60" t="s">
        <v>199</v>
      </c>
      <c r="D53" s="61" t="s">
        <v>43</v>
      </c>
      <c r="E53" s="56">
        <v>4958000</v>
      </c>
      <c r="F53" s="70">
        <v>1</v>
      </c>
      <c r="G53" s="58" t="s">
        <v>132</v>
      </c>
      <c r="H53" s="55" t="s">
        <v>43</v>
      </c>
      <c r="I53" s="56">
        <v>5061700</v>
      </c>
      <c r="J53" s="56">
        <v>5061700</v>
      </c>
      <c r="K53" s="57">
        <v>5061700</v>
      </c>
      <c r="L53" s="69">
        <f t="shared" si="0"/>
        <v>103700</v>
      </c>
    </row>
    <row r="54" spans="1:12" ht="242.25">
      <c r="A54" s="70">
        <v>39</v>
      </c>
      <c r="B54" s="70">
        <v>1</v>
      </c>
      <c r="C54" s="58" t="s">
        <v>99</v>
      </c>
      <c r="D54" s="55" t="s">
        <v>43</v>
      </c>
      <c r="E54" s="56">
        <v>8901500</v>
      </c>
      <c r="F54" s="70">
        <v>1</v>
      </c>
      <c r="G54" s="60" t="s">
        <v>99</v>
      </c>
      <c r="H54" s="61" t="s">
        <v>43</v>
      </c>
      <c r="I54" s="56">
        <v>9248700</v>
      </c>
      <c r="J54" s="56">
        <v>9248700</v>
      </c>
      <c r="K54" s="57">
        <v>9248700</v>
      </c>
      <c r="L54" s="69">
        <f t="shared" si="0"/>
        <v>347200</v>
      </c>
    </row>
    <row r="55" spans="1:12" ht="140.25">
      <c r="A55" s="70">
        <v>40</v>
      </c>
      <c r="B55" s="70">
        <v>1</v>
      </c>
      <c r="C55" s="58" t="s">
        <v>200</v>
      </c>
      <c r="D55" s="55" t="s">
        <v>43</v>
      </c>
      <c r="E55" s="56">
        <v>9521500</v>
      </c>
      <c r="F55" s="70">
        <v>1</v>
      </c>
      <c r="G55" s="58" t="s">
        <v>138</v>
      </c>
      <c r="H55" s="55" t="s">
        <v>43</v>
      </c>
      <c r="I55" s="56">
        <v>9521500</v>
      </c>
      <c r="J55" s="56">
        <v>9521500</v>
      </c>
      <c r="K55" s="57">
        <v>9521500</v>
      </c>
      <c r="L55" s="69">
        <f t="shared" si="0"/>
        <v>0</v>
      </c>
    </row>
    <row r="56" spans="1:12" ht="102">
      <c r="A56" s="70">
        <v>41</v>
      </c>
      <c r="B56" s="70">
        <v>1</v>
      </c>
      <c r="C56" s="58" t="s">
        <v>107</v>
      </c>
      <c r="D56" s="55" t="s">
        <v>43</v>
      </c>
      <c r="E56" s="56">
        <v>800000</v>
      </c>
      <c r="F56" s="70">
        <v>1</v>
      </c>
      <c r="G56" s="58" t="s">
        <v>107</v>
      </c>
      <c r="H56" s="54" t="s">
        <v>43</v>
      </c>
      <c r="I56" s="56">
        <v>800000</v>
      </c>
      <c r="J56" s="56">
        <v>800000</v>
      </c>
      <c r="K56" s="57">
        <v>800000</v>
      </c>
      <c r="L56" s="69">
        <f t="shared" si="0"/>
        <v>0</v>
      </c>
    </row>
    <row r="57" spans="1:12" ht="140.25">
      <c r="A57" s="70">
        <v>42</v>
      </c>
      <c r="B57" s="70">
        <v>1</v>
      </c>
      <c r="C57" s="58" t="s">
        <v>201</v>
      </c>
      <c r="D57" s="54" t="s">
        <v>43</v>
      </c>
      <c r="E57" s="56">
        <v>2507600</v>
      </c>
      <c r="F57" s="70">
        <v>1</v>
      </c>
      <c r="G57" s="58" t="s">
        <v>131</v>
      </c>
      <c r="H57" s="55" t="s">
        <v>43</v>
      </c>
      <c r="I57" s="56">
        <v>800300</v>
      </c>
      <c r="J57" s="56">
        <v>800300</v>
      </c>
      <c r="K57" s="57">
        <v>0</v>
      </c>
      <c r="L57" s="69">
        <f t="shared" si="0"/>
        <v>-1707300</v>
      </c>
    </row>
    <row r="58" spans="1:12" ht="114.75">
      <c r="A58" s="70">
        <v>43</v>
      </c>
      <c r="B58" s="70">
        <v>1</v>
      </c>
      <c r="C58" s="58" t="s">
        <v>202</v>
      </c>
      <c r="D58" s="55" t="s">
        <v>43</v>
      </c>
      <c r="E58" s="56">
        <v>10472500</v>
      </c>
      <c r="F58" s="70">
        <v>1</v>
      </c>
      <c r="G58" s="58" t="s">
        <v>173</v>
      </c>
      <c r="H58" s="55" t="s">
        <v>43</v>
      </c>
      <c r="I58" s="56">
        <v>10472500</v>
      </c>
      <c r="J58" s="56">
        <v>10472500</v>
      </c>
      <c r="K58" s="57">
        <v>0</v>
      </c>
      <c r="L58" s="69">
        <f t="shared" si="0"/>
        <v>0</v>
      </c>
    </row>
    <row r="59" spans="1:12" ht="63.75">
      <c r="A59" s="70">
        <v>44</v>
      </c>
      <c r="B59" s="70">
        <v>1</v>
      </c>
      <c r="C59" s="58" t="s">
        <v>53</v>
      </c>
      <c r="D59" s="58" t="s">
        <v>44</v>
      </c>
      <c r="E59" s="56">
        <v>71843200</v>
      </c>
      <c r="F59" s="70">
        <v>1</v>
      </c>
      <c r="G59" s="58" t="s">
        <v>53</v>
      </c>
      <c r="H59" s="58" t="s">
        <v>44</v>
      </c>
      <c r="I59" s="56">
        <v>94915000</v>
      </c>
      <c r="J59" s="56">
        <v>11656200</v>
      </c>
      <c r="K59" s="56">
        <v>11656200</v>
      </c>
      <c r="L59" s="69">
        <f t="shared" si="0"/>
        <v>23071800</v>
      </c>
    </row>
    <row r="60" spans="1:12" s="67" customFormat="1" ht="102">
      <c r="A60" s="71">
        <v>45</v>
      </c>
      <c r="B60" s="71">
        <v>1</v>
      </c>
      <c r="C60" s="72" t="s">
        <v>203</v>
      </c>
      <c r="D60" s="65" t="s">
        <v>43</v>
      </c>
      <c r="E60" s="66">
        <v>2901400</v>
      </c>
      <c r="F60" s="71"/>
      <c r="G60" s="72"/>
      <c r="H60" s="72"/>
      <c r="I60" s="66"/>
      <c r="J60" s="66"/>
      <c r="K60" s="66"/>
      <c r="L60" s="73">
        <f t="shared" si="0"/>
        <v>-2901400</v>
      </c>
    </row>
    <row r="61" spans="1:12" s="67" customFormat="1" ht="102">
      <c r="A61" s="71">
        <v>46</v>
      </c>
      <c r="B61" s="71">
        <v>1</v>
      </c>
      <c r="C61" s="72" t="s">
        <v>204</v>
      </c>
      <c r="D61" s="65" t="s">
        <v>43</v>
      </c>
      <c r="E61" s="66">
        <v>368300</v>
      </c>
      <c r="F61" s="71"/>
      <c r="G61" s="72"/>
      <c r="H61" s="72"/>
      <c r="I61" s="66"/>
      <c r="J61" s="66"/>
      <c r="K61" s="66"/>
      <c r="L61" s="73">
        <f t="shared" si="0"/>
        <v>-368300</v>
      </c>
    </row>
    <row r="62" spans="1:12" s="67" customFormat="1" ht="76.5">
      <c r="A62" s="71">
        <v>47</v>
      </c>
      <c r="B62" s="71">
        <v>1</v>
      </c>
      <c r="C62" s="72" t="s">
        <v>205</v>
      </c>
      <c r="D62" s="72" t="s">
        <v>206</v>
      </c>
      <c r="E62" s="66">
        <v>8445200</v>
      </c>
      <c r="F62" s="71"/>
      <c r="G62" s="72"/>
      <c r="H62" s="72"/>
      <c r="I62" s="66"/>
      <c r="J62" s="66"/>
      <c r="K62" s="66"/>
      <c r="L62" s="73">
        <f t="shared" si="0"/>
        <v>-8445200</v>
      </c>
    </row>
    <row r="63" spans="1:12" s="67" customFormat="1" ht="76.5">
      <c r="A63" s="71">
        <v>48</v>
      </c>
      <c r="B63" s="71">
        <v>1</v>
      </c>
      <c r="C63" s="72" t="s">
        <v>207</v>
      </c>
      <c r="D63" s="72" t="s">
        <v>206</v>
      </c>
      <c r="E63" s="66">
        <v>126450470</v>
      </c>
      <c r="F63" s="71"/>
      <c r="G63" s="72"/>
      <c r="H63" s="72"/>
      <c r="I63" s="66"/>
      <c r="J63" s="66"/>
      <c r="K63" s="66"/>
      <c r="L63" s="73">
        <f t="shared" si="0"/>
        <v>-126450470</v>
      </c>
    </row>
    <row r="64" spans="1:12" ht="63.75">
      <c r="A64" s="70">
        <v>49</v>
      </c>
      <c r="B64" s="70">
        <v>1</v>
      </c>
      <c r="C64" s="58" t="s">
        <v>103</v>
      </c>
      <c r="D64" s="62" t="s">
        <v>104</v>
      </c>
      <c r="E64" s="56">
        <v>6615900</v>
      </c>
      <c r="F64" s="70">
        <v>1</v>
      </c>
      <c r="G64" s="58" t="s">
        <v>103</v>
      </c>
      <c r="H64" s="62" t="s">
        <v>104</v>
      </c>
      <c r="I64" s="56">
        <v>6926800</v>
      </c>
      <c r="J64" s="56">
        <v>6926800</v>
      </c>
      <c r="K64" s="56">
        <v>6926800</v>
      </c>
      <c r="L64" s="69">
        <f t="shared" si="0"/>
        <v>310900</v>
      </c>
    </row>
    <row r="65" spans="1:18" ht="102">
      <c r="A65" s="70">
        <v>50</v>
      </c>
      <c r="B65" s="70">
        <v>1</v>
      </c>
      <c r="C65" s="58" t="s">
        <v>208</v>
      </c>
      <c r="D65" s="62" t="s">
        <v>122</v>
      </c>
      <c r="E65" s="56">
        <v>112600</v>
      </c>
      <c r="F65" s="70">
        <v>1</v>
      </c>
      <c r="G65" s="58" t="s">
        <v>174</v>
      </c>
      <c r="H65" s="62" t="s">
        <v>122</v>
      </c>
      <c r="I65" s="56">
        <v>296500</v>
      </c>
      <c r="J65" s="56">
        <v>296500</v>
      </c>
      <c r="K65" s="56">
        <v>296500</v>
      </c>
      <c r="L65" s="69">
        <f t="shared" si="0"/>
        <v>183900</v>
      </c>
    </row>
    <row r="66" spans="1:18" s="79" customFormat="1" ht="63.75">
      <c r="A66" s="74"/>
      <c r="B66" s="74">
        <f>SUM(B15:B65)</f>
        <v>50</v>
      </c>
      <c r="C66" s="90"/>
      <c r="D66" s="90"/>
      <c r="E66" s="75"/>
      <c r="F66" s="74">
        <v>1</v>
      </c>
      <c r="G66" s="76" t="s">
        <v>127</v>
      </c>
      <c r="H66" s="76" t="s">
        <v>124</v>
      </c>
      <c r="I66" s="77">
        <v>4612500</v>
      </c>
      <c r="J66" s="77">
        <v>4612500</v>
      </c>
      <c r="K66" s="77">
        <v>4612500</v>
      </c>
      <c r="L66" s="78">
        <f>I66-E66</f>
        <v>4612500</v>
      </c>
    </row>
    <row r="67" spans="1:18" s="79" customFormat="1" ht="51">
      <c r="A67" s="74"/>
      <c r="B67" s="74"/>
      <c r="C67" s="90"/>
      <c r="D67" s="90"/>
      <c r="E67" s="75"/>
      <c r="F67" s="74">
        <v>1</v>
      </c>
      <c r="G67" s="76" t="s">
        <v>128</v>
      </c>
      <c r="H67" s="76" t="s">
        <v>125</v>
      </c>
      <c r="I67" s="77">
        <v>1584900</v>
      </c>
      <c r="J67" s="77">
        <v>1584900</v>
      </c>
      <c r="K67" s="77">
        <v>1584900</v>
      </c>
      <c r="L67" s="78">
        <f t="shared" si="0"/>
        <v>1584900</v>
      </c>
    </row>
    <row r="68" spans="1:18" s="79" customFormat="1" ht="36" customHeight="1">
      <c r="A68" s="74"/>
      <c r="B68" s="74"/>
      <c r="C68" s="80"/>
      <c r="D68" s="80"/>
      <c r="E68" s="81"/>
      <c r="F68" s="74">
        <v>1</v>
      </c>
      <c r="G68" s="76" t="s">
        <v>176</v>
      </c>
      <c r="H68" s="76" t="s">
        <v>126</v>
      </c>
      <c r="I68" s="77">
        <v>33100</v>
      </c>
      <c r="J68" s="77">
        <v>33100</v>
      </c>
      <c r="K68" s="77">
        <v>33100</v>
      </c>
      <c r="L68" s="78">
        <f t="shared" si="0"/>
        <v>33100</v>
      </c>
    </row>
    <row r="69" spans="1:18" ht="18" customHeight="1">
      <c r="C69" s="93" t="s">
        <v>2</v>
      </c>
      <c r="D69" s="93"/>
      <c r="E69" s="63">
        <f>SUM(E15:E68)-E41</f>
        <v>3767082970</v>
      </c>
      <c r="F69" s="70">
        <f>SUM(F15:F68)</f>
        <v>48</v>
      </c>
      <c r="G69" s="91" t="s">
        <v>2</v>
      </c>
      <c r="H69" s="92"/>
      <c r="I69" s="63">
        <f>SUM(I15:I68)-I41</f>
        <v>3816842600</v>
      </c>
      <c r="J69" s="63">
        <f t="shared" ref="J69:K69" si="5">SUM(J15:J68)-J41</f>
        <v>3733576400</v>
      </c>
      <c r="K69" s="63">
        <f t="shared" si="5"/>
        <v>3702631600</v>
      </c>
      <c r="L69" s="69">
        <f>I69-E69</f>
        <v>49759630</v>
      </c>
    </row>
    <row r="70" spans="1:18">
      <c r="E70" s="64"/>
    </row>
    <row r="71" spans="1:18">
      <c r="E71" s="64"/>
      <c r="N71" s="50"/>
      <c r="O71" s="50"/>
      <c r="P71" s="2"/>
      <c r="Q71" s="2"/>
      <c r="R71" s="2"/>
    </row>
    <row r="72" spans="1:18" ht="25.5" customHeight="1">
      <c r="G72" s="82" t="s">
        <v>210</v>
      </c>
      <c r="I72" s="64">
        <v>3816842600</v>
      </c>
      <c r="J72" s="64">
        <v>3733576400</v>
      </c>
      <c r="K72" s="64">
        <v>3702631600</v>
      </c>
    </row>
    <row r="73" spans="1:18">
      <c r="I73" s="64">
        <f>I69-I72</f>
        <v>0</v>
      </c>
      <c r="J73" s="64">
        <f>J69-J72</f>
        <v>0</v>
      </c>
      <c r="K73" s="64">
        <f>K69-K72</f>
        <v>0</v>
      </c>
    </row>
  </sheetData>
  <mergeCells count="9">
    <mergeCell ref="I13:K13"/>
    <mergeCell ref="C66:D66"/>
    <mergeCell ref="G69:H69"/>
    <mergeCell ref="C69:D69"/>
    <mergeCell ref="C13:C14"/>
    <mergeCell ref="D13:D14"/>
    <mergeCell ref="C67:D67"/>
    <mergeCell ref="G13:G14"/>
    <mergeCell ref="H13:H14"/>
  </mergeCells>
  <pageMargins left="0.7" right="0.7" top="0.75" bottom="0.75" header="0.3" footer="0.3"/>
  <pageSetup paperSize="9" orientation="portrait" r:id="rId1"/>
  <legacyDrawing r:id="rId2"/>
  <oleObjects>
    <oleObject progId="Word.Document.8" shapeId="5122"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Прл 7</vt:lpstr>
      <vt:lpstr>Лист1</vt:lpstr>
      <vt:lpstr>'Прл 7'!Заголовки_для_печати</vt:lpstr>
      <vt:lpstr>'Прл 7'!Область_печати</vt:lpstr>
    </vt:vector>
  </TitlesOfParts>
  <Company>FINU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Елена М. Иванищева</cp:lastModifiedBy>
  <cp:lastPrinted>2019-11-08T08:55:40Z</cp:lastPrinted>
  <dcterms:created xsi:type="dcterms:W3CDTF">2011-11-10T11:16:14Z</dcterms:created>
  <dcterms:modified xsi:type="dcterms:W3CDTF">2019-11-14T01:11:36Z</dcterms:modified>
</cp:coreProperties>
</file>